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21240" activeTab="1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3" l="1"/>
  <c r="C16" i="3"/>
  <c r="C15" i="3"/>
  <c r="C13" i="3"/>
  <c r="C4" i="3"/>
  <c r="J93" i="2"/>
  <c r="I93" i="2"/>
  <c r="L92" i="2"/>
  <c r="D37" i="3" s="1"/>
  <c r="L91" i="2"/>
  <c r="I91" i="2"/>
  <c r="H91" i="2"/>
  <c r="F91" i="2"/>
  <c r="J91" i="2" s="1"/>
  <c r="L90" i="2"/>
  <c r="I90" i="2"/>
  <c r="H90" i="2"/>
  <c r="F90" i="2"/>
  <c r="J90" i="2" s="1"/>
  <c r="L89" i="2"/>
  <c r="I89" i="2"/>
  <c r="H89" i="2"/>
  <c r="H92" i="2" s="1"/>
  <c r="C37" i="3" s="1"/>
  <c r="F89" i="2"/>
  <c r="F92" i="2" s="1"/>
  <c r="J84" i="2"/>
  <c r="I84" i="2"/>
  <c r="L83" i="2"/>
  <c r="H83" i="2"/>
  <c r="C36" i="3" s="1"/>
  <c r="L82" i="2"/>
  <c r="I82" i="2"/>
  <c r="H82" i="2"/>
  <c r="F82" i="2"/>
  <c r="F83" i="2" s="1"/>
  <c r="J79" i="2"/>
  <c r="I79" i="2"/>
  <c r="H78" i="2"/>
  <c r="C35" i="3" s="1"/>
  <c r="L77" i="2"/>
  <c r="I77" i="2"/>
  <c r="H77" i="2"/>
  <c r="F77" i="2"/>
  <c r="J77" i="2" s="1"/>
  <c r="L76" i="2"/>
  <c r="I76" i="2"/>
  <c r="H76" i="2"/>
  <c r="F76" i="2"/>
  <c r="J76" i="2" s="1"/>
  <c r="L74" i="2"/>
  <c r="I74" i="2"/>
  <c r="H74" i="2"/>
  <c r="F74" i="2"/>
  <c r="J74" i="2" s="1"/>
  <c r="L72" i="2"/>
  <c r="I72" i="2"/>
  <c r="H72" i="2"/>
  <c r="F72" i="2"/>
  <c r="J72" i="2" s="1"/>
  <c r="L70" i="2"/>
  <c r="J70" i="2"/>
  <c r="I70" i="2"/>
  <c r="H70" i="2"/>
  <c r="F70" i="2"/>
  <c r="L68" i="2"/>
  <c r="I68" i="2"/>
  <c r="H68" i="2"/>
  <c r="F68" i="2"/>
  <c r="J68" i="2" s="1"/>
  <c r="L66" i="2"/>
  <c r="I66" i="2"/>
  <c r="H66" i="2"/>
  <c r="F66" i="2"/>
  <c r="J66" i="2" s="1"/>
  <c r="L64" i="2"/>
  <c r="J64" i="2"/>
  <c r="I64" i="2"/>
  <c r="H64" i="2"/>
  <c r="F64" i="2"/>
  <c r="L63" i="2"/>
  <c r="I63" i="2"/>
  <c r="H63" i="2"/>
  <c r="F63" i="2"/>
  <c r="F78" i="2" s="1"/>
  <c r="B35" i="3" s="1"/>
  <c r="J61" i="2"/>
  <c r="I61" i="2"/>
  <c r="J58" i="2"/>
  <c r="I58" i="2"/>
  <c r="L56" i="2"/>
  <c r="J56" i="2"/>
  <c r="I56" i="2"/>
  <c r="H56" i="2"/>
  <c r="F56" i="2"/>
  <c r="L55" i="2"/>
  <c r="I55" i="2"/>
  <c r="H55" i="2"/>
  <c r="F55" i="2"/>
  <c r="J55" i="2" s="1"/>
  <c r="L53" i="2"/>
  <c r="I53" i="2"/>
  <c r="H53" i="2"/>
  <c r="F53" i="2"/>
  <c r="J53" i="2" s="1"/>
  <c r="L51" i="2"/>
  <c r="J51" i="2"/>
  <c r="I51" i="2"/>
  <c r="H51" i="2"/>
  <c r="F51" i="2"/>
  <c r="L49" i="2"/>
  <c r="I49" i="2"/>
  <c r="H49" i="2"/>
  <c r="F49" i="2"/>
  <c r="J49" i="2" s="1"/>
  <c r="L48" i="2"/>
  <c r="J48" i="2"/>
  <c r="I48" i="2"/>
  <c r="H48" i="2"/>
  <c r="F48" i="2"/>
  <c r="L46" i="2"/>
  <c r="I46" i="2"/>
  <c r="H46" i="2"/>
  <c r="J46" i="2" s="1"/>
  <c r="F46" i="2"/>
  <c r="L44" i="2"/>
  <c r="I44" i="2"/>
  <c r="H44" i="2"/>
  <c r="F44" i="2"/>
  <c r="J44" i="2" s="1"/>
  <c r="L42" i="2"/>
  <c r="J42" i="2"/>
  <c r="I42" i="2"/>
  <c r="H42" i="2"/>
  <c r="F42" i="2"/>
  <c r="L41" i="2"/>
  <c r="I41" i="2"/>
  <c r="H41" i="2"/>
  <c r="F41" i="2"/>
  <c r="J41" i="2" s="1"/>
  <c r="L39" i="2"/>
  <c r="I39" i="2"/>
  <c r="H39" i="2"/>
  <c r="F39" i="2"/>
  <c r="J39" i="2" s="1"/>
  <c r="L38" i="2"/>
  <c r="I38" i="2"/>
  <c r="H38" i="2"/>
  <c r="J38" i="2" s="1"/>
  <c r="F38" i="2"/>
  <c r="L37" i="2"/>
  <c r="I37" i="2"/>
  <c r="H37" i="2"/>
  <c r="F37" i="2"/>
  <c r="J37" i="2" s="1"/>
  <c r="L36" i="2"/>
  <c r="I36" i="2"/>
  <c r="H36" i="2"/>
  <c r="F36" i="2"/>
  <c r="J36" i="2" s="1"/>
  <c r="L34" i="2"/>
  <c r="I34" i="2"/>
  <c r="H34" i="2"/>
  <c r="H57" i="2" s="1"/>
  <c r="C34" i="3" s="1"/>
  <c r="F34" i="2"/>
  <c r="F57" i="2" s="1"/>
  <c r="B34" i="3" s="1"/>
  <c r="J31" i="2"/>
  <c r="I31" i="2"/>
  <c r="L29" i="2"/>
  <c r="J29" i="2"/>
  <c r="I29" i="2"/>
  <c r="H29" i="2"/>
  <c r="F29" i="2"/>
  <c r="L27" i="2"/>
  <c r="I27" i="2"/>
  <c r="H27" i="2"/>
  <c r="F27" i="2"/>
  <c r="J27" i="2" s="1"/>
  <c r="L25" i="2"/>
  <c r="I25" i="2"/>
  <c r="H25" i="2"/>
  <c r="F25" i="2"/>
  <c r="J25" i="2" s="1"/>
  <c r="L24" i="2"/>
  <c r="J24" i="2"/>
  <c r="I24" i="2"/>
  <c r="H24" i="2"/>
  <c r="F24" i="2"/>
  <c r="L23" i="2"/>
  <c r="I23" i="2"/>
  <c r="H23" i="2"/>
  <c r="F23" i="2"/>
  <c r="J23" i="2" s="1"/>
  <c r="L22" i="2"/>
  <c r="J22" i="2"/>
  <c r="I22" i="2"/>
  <c r="H22" i="2"/>
  <c r="F22" i="2"/>
  <c r="L21" i="2"/>
  <c r="I21" i="2"/>
  <c r="H21" i="2"/>
  <c r="J21" i="2" s="1"/>
  <c r="F21" i="2"/>
  <c r="L20" i="2"/>
  <c r="I20" i="2"/>
  <c r="H20" i="2"/>
  <c r="F20" i="2"/>
  <c r="J20" i="2" s="1"/>
  <c r="L19" i="2"/>
  <c r="J19" i="2"/>
  <c r="I19" i="2"/>
  <c r="H19" i="2"/>
  <c r="F19" i="2"/>
  <c r="L18" i="2"/>
  <c r="I18" i="2"/>
  <c r="H18" i="2"/>
  <c r="F18" i="2"/>
  <c r="J18" i="2" s="1"/>
  <c r="L17" i="2"/>
  <c r="I17" i="2"/>
  <c r="H17" i="2"/>
  <c r="F17" i="2"/>
  <c r="J17" i="2" s="1"/>
  <c r="L16" i="2"/>
  <c r="I16" i="2"/>
  <c r="H16" i="2"/>
  <c r="J16" i="2" s="1"/>
  <c r="F16" i="2"/>
  <c r="L15" i="2"/>
  <c r="I15" i="2"/>
  <c r="H15" i="2"/>
  <c r="F15" i="2"/>
  <c r="J15" i="2" s="1"/>
  <c r="L14" i="2"/>
  <c r="I14" i="2"/>
  <c r="H14" i="2"/>
  <c r="F14" i="2"/>
  <c r="J14" i="2" s="1"/>
  <c r="J13" i="2"/>
  <c r="I13" i="2"/>
  <c r="L12" i="2"/>
  <c r="J12" i="2"/>
  <c r="I12" i="2"/>
  <c r="H12" i="2"/>
  <c r="F12" i="2"/>
  <c r="L11" i="2"/>
  <c r="I11" i="2"/>
  <c r="H11" i="2"/>
  <c r="F11" i="2"/>
  <c r="J11" i="2" s="1"/>
  <c r="L10" i="2"/>
  <c r="I10" i="2"/>
  <c r="H10" i="2"/>
  <c r="F10" i="2"/>
  <c r="J10" i="2" s="1"/>
  <c r="L9" i="2"/>
  <c r="I9" i="2"/>
  <c r="H9" i="2"/>
  <c r="J9" i="2" s="1"/>
  <c r="F9" i="2"/>
  <c r="L8" i="2"/>
  <c r="I8" i="2"/>
  <c r="H8" i="2"/>
  <c r="F8" i="2"/>
  <c r="J8" i="2" s="1"/>
  <c r="L7" i="2"/>
  <c r="I7" i="2"/>
  <c r="H7" i="2"/>
  <c r="F7" i="2"/>
  <c r="J7" i="2" s="1"/>
  <c r="L5" i="2"/>
  <c r="I5" i="2"/>
  <c r="H5" i="2"/>
  <c r="H30" i="2" s="1"/>
  <c r="F5" i="2"/>
  <c r="J5" i="2" s="1"/>
  <c r="C14" i="3" l="1"/>
  <c r="B36" i="3"/>
  <c r="J30" i="2"/>
  <c r="C11" i="3"/>
  <c r="B37" i="3"/>
  <c r="C33" i="3"/>
  <c r="C3" i="3"/>
  <c r="J63" i="2"/>
  <c r="J78" i="2" s="1"/>
  <c r="J89" i="2"/>
  <c r="J92" i="2" s="1"/>
  <c r="J34" i="2"/>
  <c r="J57" i="2" s="1"/>
  <c r="J82" i="2"/>
  <c r="J83" i="2" s="1"/>
  <c r="F30" i="2"/>
  <c r="L78" i="2"/>
  <c r="D35" i="3" s="1"/>
  <c r="L57" i="2"/>
  <c r="D34" i="3" s="1"/>
  <c r="L30" i="2"/>
  <c r="D33" i="3" s="1"/>
  <c r="B3" i="3" l="1"/>
  <c r="B33" i="3"/>
  <c r="C5" i="3"/>
  <c r="C23" i="3"/>
  <c r="D7" i="3"/>
  <c r="C7" i="3"/>
  <c r="C9" i="3" l="1"/>
  <c r="C8" i="3"/>
  <c r="C10" i="3" s="1"/>
  <c r="B6" i="3"/>
  <c r="B5" i="3"/>
  <c r="C12" i="3" l="1"/>
  <c r="C17" i="3" s="1"/>
  <c r="C20" i="3"/>
  <c r="C21" i="3"/>
  <c r="C22" i="3" s="1"/>
  <c r="B10" i="3"/>
  <c r="B17" i="3" s="1"/>
  <c r="C24" i="3"/>
  <c r="B27" i="3" l="1"/>
  <c r="C27" i="3" s="1"/>
  <c r="C26" i="3"/>
  <c r="C31" i="3" l="1"/>
  <c r="C30" i="3"/>
  <c r="C28" i="3"/>
</calcChain>
</file>

<file path=xl/sharedStrings.xml><?xml version="1.0" encoding="utf-8"?>
<sst xmlns="http://schemas.openxmlformats.org/spreadsheetml/2006/main" count="392" uniqueCount="179">
  <si>
    <t>Název</t>
  </si>
  <si>
    <t>Hodnota</t>
  </si>
  <si>
    <t>Nadpis rekapitulace</t>
  </si>
  <si>
    <t>Seznam prací a dodávek vzduchotechnických zařízení</t>
  </si>
  <si>
    <t>Akce</t>
  </si>
  <si>
    <t>Domov pro seniory 28. října - společné prostory</t>
  </si>
  <si>
    <t>Projekt</t>
  </si>
  <si>
    <t>DPS</t>
  </si>
  <si>
    <t>Investor</t>
  </si>
  <si>
    <t>Statutární město Frýdek-Místek</t>
  </si>
  <si>
    <t>Z. č.</t>
  </si>
  <si>
    <t/>
  </si>
  <si>
    <t>A. č.</t>
  </si>
  <si>
    <t>Smlouva</t>
  </si>
  <si>
    <t>Vypracoval</t>
  </si>
  <si>
    <t>Ing.R.Kubanková</t>
  </si>
  <si>
    <t>Kontroloval</t>
  </si>
  <si>
    <t>Datum</t>
  </si>
  <si>
    <t>07.04.2020</t>
  </si>
  <si>
    <t>Zpracovatel</t>
  </si>
  <si>
    <t>CÚ</t>
  </si>
  <si>
    <t>1Q/2020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</si>
  <si>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</si>
  <si>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</si>
  <si>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</si>
  <si>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</si>
  <si>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</si>
  <si>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</si>
  <si>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</si>
  <si>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</si>
  <si>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2,15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</si>
  <si>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</si>
  <si>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</si>
  <si>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</si>
  <si>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</si>
  <si>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</si>
  <si>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</si>
  <si>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</si>
  <si>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</si>
  <si>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</si>
  <si>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</si>
  <si>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</si>
  <si>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</si>
  <si>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</si>
  <si>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</si>
  <si>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</si>
  <si>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</si>
  <si>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</si>
  <si>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</si>
  <si>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</si>
  <si>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</si>
  <si>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</si>
  <si>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</si>
  <si>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</si>
  <si>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</si>
  <si>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Chlazení společné místnosti 1.-3.NP</t>
  </si>
  <si>
    <t>KLIMATIZACE S PROMĚNNOU TEPLOTOU CHLADIVA  A PROMĚNNÝM PRŮTOKEM CHLADIVA VRV IV-S</t>
  </si>
  <si>
    <t>Venkovní kondenzační jednotka Mini VRV 400V</t>
  </si>
  <si>
    <t>1.1</t>
  </si>
  <si>
    <t>např. typu RXYSQ6TY9</t>
  </si>
  <si>
    <t>ks</t>
  </si>
  <si>
    <t>1.2</t>
  </si>
  <si>
    <t>např. typu FXFQ25B</t>
  </si>
  <si>
    <t>1.3</t>
  </si>
  <si>
    <t>např. typu FXFQ32B</t>
  </si>
  <si>
    <t>1.4</t>
  </si>
  <si>
    <t>Rozbočovač REFNET např. typu KHRQ22M20T</t>
  </si>
  <si>
    <t>Kabelový ovladač bílý např. typu BRC1H519W7</t>
  </si>
  <si>
    <t>dekorační panel bílý</t>
  </si>
  <si>
    <t>Cu potrubí, izolace, mont.materiál</t>
  </si>
  <si>
    <t>Chl. potrubí 6,4</t>
  </si>
  <si>
    <t>bm</t>
  </si>
  <si>
    <t>Chl. potrubí 9,5</t>
  </si>
  <si>
    <t>Chl. potrubí 12,7</t>
  </si>
  <si>
    <t>Chl. potrubí 15,9</t>
  </si>
  <si>
    <t>Chl. potrubí 19,1</t>
  </si>
  <si>
    <t>Dodatečná náplň chladiva R410A</t>
  </si>
  <si>
    <t>kg</t>
  </si>
  <si>
    <t>Komunikační kabeláž</t>
  </si>
  <si>
    <t>Zkouška těsnosti, evidenční kniha zařízení</t>
  </si>
  <si>
    <t>Montáž, uvedení do provozu</t>
  </si>
  <si>
    <t>Zaškolení obsluhy</t>
  </si>
  <si>
    <t>doprava jednotky</t>
  </si>
  <si>
    <t>h</t>
  </si>
  <si>
    <t>Konzoly pod venkovní jednotku</t>
  </si>
  <si>
    <t>SPOJOVACÍ MATERIÁL</t>
  </si>
  <si>
    <t>šrouby, matice, podložky</t>
  </si>
  <si>
    <t>ZÁVĚSY, ZÁVĚSNÉ LIŠTY,
ZÁVITOVÉ TYČE,ZÁVĚSY,
KRUHOVÉ ZÁVĚSY,HMOŽDINKY</t>
  </si>
  <si>
    <t>závěsný materiál</t>
  </si>
  <si>
    <t>Zařízení 1 - celkem</t>
  </si>
  <si>
    <t>Zařízení 2 Větrání kuřárny 1.-3.NP</t>
  </si>
  <si>
    <t xml:space="preserve">VENTILÁTOR STŘEŠNÍ </t>
  </si>
  <si>
    <t>2.1</t>
  </si>
  <si>
    <t>např. typu TH 2000 3V IP44</t>
  </si>
  <si>
    <t>PŘÍSLUŠENSTVÍ:</t>
  </si>
  <si>
    <t>montážní podstavec např. JBS 560/300</t>
  </si>
  <si>
    <t>zpětná klapka např. typu RSK 315</t>
  </si>
  <si>
    <t>pružná spojka např. typu KAA 315</t>
  </si>
  <si>
    <t>programovatelný doběhový spínač např. typu DT 8-R</t>
  </si>
  <si>
    <t xml:space="preserve">POŽÁRNÍ KLAPKA KRUHOVÁ PKTM 90 dle TPM103/14, typ.40  </t>
  </si>
  <si>
    <t>2.2.1</t>
  </si>
  <si>
    <t xml:space="preserve">D=160 pož.odolnost: EI 90, provedení  se servopohonem, typ .40, vč. požárních ucpávek </t>
  </si>
  <si>
    <t>2.2.2</t>
  </si>
  <si>
    <t xml:space="preserve">D=200 pož.odolnost: EI 90, provedení  se servopohonem, typ .40, vč. požárních ucpávek  </t>
  </si>
  <si>
    <t>KLAPKA DO POTRUBÍ
KRUHOVÁ
-KK
/připojení s nástavcem/</t>
  </si>
  <si>
    <t>2.3.1</t>
  </si>
  <si>
    <t>KK-N-160</t>
  </si>
  <si>
    <t>TALÍŘOVÝ VENTIL
ODVODNÍ
 KOVOVÝ vč. zděře</t>
  </si>
  <si>
    <t>2.4</t>
  </si>
  <si>
    <t>160  tal.vent.kovový.odvod</t>
  </si>
  <si>
    <t>KRUHOVÉ POTRUBÍ SPIRO TĚSNÉ SAFE</t>
  </si>
  <si>
    <t xml:space="preserve"> do průměru200 40% tvarovek</t>
  </si>
  <si>
    <t xml:space="preserve"> do průměru280 70% tvarovek</t>
  </si>
  <si>
    <t>OHEBNÉ HADICE
 BEZ IZOLACE</t>
  </si>
  <si>
    <t>D=160mm</t>
  </si>
  <si>
    <t>m</t>
  </si>
  <si>
    <t>Al samolepící páska</t>
  </si>
  <si>
    <t>Zařízení 2 - celkem</t>
  </si>
  <si>
    <t>Zařízení 3 Odvětrání kuchyňky 1.-3.NP</t>
  </si>
  <si>
    <t xml:space="preserve">ODSÁVACÍ KUCHYŇSKÝ ZÁKRYT  </t>
  </si>
  <si>
    <t>3.1</t>
  </si>
  <si>
    <t xml:space="preserve">dodávka interiéru </t>
  </si>
  <si>
    <t>3.2.1</t>
  </si>
  <si>
    <t xml:space="preserve">D=125 pož.odolnost: EI 90, provedení  se servopohonem, typ .40, vč. požárních ucpávek   </t>
  </si>
  <si>
    <t>3.2.2</t>
  </si>
  <si>
    <t xml:space="preserve">D=160 pož.odolnost: EI 90, provedení  se servopohonem, typ .40, vč. požárních ucpávek  </t>
  </si>
  <si>
    <t>ZPĚTNÁ KLAPKA KRUHOVÁ</t>
  </si>
  <si>
    <t>3.3</t>
  </si>
  <si>
    <t>d=125</t>
  </si>
  <si>
    <t>VÝFUKOVÝ KUS KRUHOVÝ /
výfuk se sítem/</t>
  </si>
  <si>
    <t>3.4</t>
  </si>
  <si>
    <t>VK 160</t>
  </si>
  <si>
    <t xml:space="preserve"> do průměru200 30% tvarovek</t>
  </si>
  <si>
    <t>D=125mm</t>
  </si>
  <si>
    <t>Zařízení 3 - celkem</t>
  </si>
  <si>
    <t>Izolace tepelné</t>
  </si>
  <si>
    <t>TEPELNÉ IZOLACE POTRUBÍ KAUČUKEM S AL POLEPEM</t>
  </si>
  <si>
    <t>tl.16mm</t>
  </si>
  <si>
    <t>m2</t>
  </si>
  <si>
    <t>Izolace tepelné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</si>
  <si>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</si>
  <si>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</si>
  <si>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</si>
  <si>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</si>
  <si>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</si>
  <si>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</si>
  <si>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</si>
  <si>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 xml:space="preserve"> VYPRACOVÁNÍ PROVOZNÍCH PŘEDPISŮ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</si>
  <si>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</si>
  <si>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</si>
  <si>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</si>
  <si>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</si>
  <si>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</si>
  <si>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</si>
  <si>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</si>
  <si>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</si>
  <si>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</si>
  <si>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</si>
  <si>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</si>
  <si>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2,15%
z montáže a nátěrů zařízení</t>
  </si>
  <si>
    <t>Dodávka celkem, Montážní náklady</t>
  </si>
  <si>
    <t>Hodinové zůčtovací sazby</t>
  </si>
  <si>
    <t>Lešení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</si>
  <si>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</si>
  <si>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</si>
  <si>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</si>
  <si>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</si>
  <si>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</si>
  <si>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</si>
  <si>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</si>
  <si>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</si>
  <si>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</si>
  <si>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</si>
  <si>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</si>
  <si>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</si>
  <si>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</si>
  <si>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</si>
  <si>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</si>
  <si>
    <t>Vnitřní přisazená jednotka s kruhovým výdechem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</si>
</sst>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RowHeight="15" x14ac:dyDescent="0.25"/>
  <cols>
    <col min="1" max="1" width="38.5703125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style="9" hidden="1" customWidth="1"/>
  </cols>
  <sheetData>
    <row r="1" spans="1:5" x14ac:dyDescent="0.25">
      <c r="A1" s="2" t="s">
        <v>0</v>
      </c>
      <c r="B1" s="11" t="s">
        <v>149</v>
      </c>
      <c r="C1" s="11" t="s">
        <v>150</v>
      </c>
      <c r="D1" s="11" t="s">
        <v>151</v>
      </c>
      <c r="E1" s="3"/>
    </row>
    <row r="2" spans="1:5" x14ac:dyDescent="0.25">
      <c r="A2" s="5" t="s">
        <v>152</v>
      </c>
      <c r="B2" s="18"/>
      <c r="C2" s="18"/>
      <c r="D2" s="18"/>
      <c r="E2" s="3"/>
    </row>
    <row r="3" spans="1:5" x14ac:dyDescent="0.25">
      <c r="A3" s="6" t="s">
        <v>153</v>
      </c>
      <c r="B3" s="15">
        <f>(Rozpočet!F30+Rozpočet!F57+Rozpočet!F78)</f>
        <v>0</v>
      </c>
      <c r="C3" s="15">
        <f>(Rozpočet!H30+Rozpočet!H57+Rozpočet!H78)</f>
        <v>0</v>
      </c>
      <c r="D3" s="15"/>
      <c r="E3" s="3"/>
    </row>
    <row r="4" spans="1:5" x14ac:dyDescent="0.25">
      <c r="A4" s="6" t="s">
        <v>154</v>
      </c>
      <c r="B4" s="15"/>
      <c r="C4" s="15">
        <f>0 + 0</f>
        <v>0</v>
      </c>
      <c r="D4" s="15"/>
      <c r="E4" s="3"/>
    </row>
    <row r="5" spans="1:5" x14ac:dyDescent="0.25">
      <c r="A5" s="7" t="s">
        <v>155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6" t="s">
        <v>156</v>
      </c>
      <c r="B6" s="15">
        <f>B3 * Parametry!B16 / 100</f>
        <v>0</v>
      </c>
      <c r="C6" s="15"/>
      <c r="D6" s="15"/>
      <c r="E6" s="3"/>
    </row>
    <row r="7" spans="1:5" x14ac:dyDescent="0.25">
      <c r="A7" s="6" t="s">
        <v>157</v>
      </c>
      <c r="B7" s="15"/>
      <c r="C7" s="15">
        <f>(Rozpočet!L30+Rozpočet!L57+Rozpočet!L78+Rozpočet!L92+Rozpočet!L83) * Parametry!B17</f>
        <v>0</v>
      </c>
      <c r="D7" s="15">
        <f>(Rozpočet!L30+Rozpočet!L57+Rozpočet!L78+Rozpočet!L92+Rozpočet!L83)</f>
        <v>0</v>
      </c>
      <c r="E7" s="3"/>
    </row>
    <row r="8" spans="1:5" x14ac:dyDescent="0.25">
      <c r="A8" s="6" t="s">
        <v>158</v>
      </c>
      <c r="B8" s="15"/>
      <c r="C8" s="15">
        <f>C5 * Parametry!B18 / 100</f>
        <v>0</v>
      </c>
      <c r="D8" s="15"/>
      <c r="E8" s="3"/>
    </row>
    <row r="9" spans="1:5" ht="24.75" x14ac:dyDescent="0.25">
      <c r="A9" s="20" t="s">
        <v>159</v>
      </c>
      <c r="B9" s="15"/>
      <c r="C9" s="15">
        <f>C5 * Parametry!B19 / 100</f>
        <v>0</v>
      </c>
      <c r="D9" s="15"/>
      <c r="E9" s="3"/>
    </row>
    <row r="10" spans="1:5" x14ac:dyDescent="0.25">
      <c r="A10" s="7" t="s">
        <v>160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6" t="s">
        <v>161</v>
      </c>
      <c r="B11" s="15"/>
      <c r="C11" s="15">
        <f>(Rozpočet!F92) + (Rozpočet!H92)</f>
        <v>0</v>
      </c>
      <c r="D11" s="15"/>
      <c r="E11" s="3"/>
    </row>
    <row r="12" spans="1:5" x14ac:dyDescent="0.25">
      <c r="A12" s="7" t="s">
        <v>50</v>
      </c>
      <c r="B12" s="19"/>
      <c r="C12" s="19">
        <f>C10 + C11</f>
        <v>0</v>
      </c>
      <c r="D12" s="19"/>
      <c r="E12" s="3"/>
    </row>
    <row r="13" spans="1:5" x14ac:dyDescent="0.25">
      <c r="A13" s="6" t="s">
        <v>162</v>
      </c>
      <c r="B13" s="15"/>
      <c r="C13" s="15">
        <f>0 + 0</f>
        <v>0</v>
      </c>
      <c r="D13" s="15"/>
      <c r="E13" s="3"/>
    </row>
    <row r="14" spans="1:5" x14ac:dyDescent="0.25">
      <c r="A14" s="6" t="s">
        <v>135</v>
      </c>
      <c r="B14" s="15"/>
      <c r="C14" s="15">
        <f>(Rozpočet!F83) + (Rozpočet!H83)</f>
        <v>0</v>
      </c>
      <c r="D14" s="15"/>
      <c r="E14" s="3"/>
    </row>
    <row r="15" spans="1:5" x14ac:dyDescent="0.25">
      <c r="A15" s="6" t="s">
        <v>163</v>
      </c>
      <c r="B15" s="15"/>
      <c r="C15" s="15">
        <f>0 + 0</f>
        <v>0</v>
      </c>
      <c r="D15" s="15"/>
      <c r="E15" s="3"/>
    </row>
    <row r="16" spans="1:5" x14ac:dyDescent="0.25">
      <c r="A16" s="6" t="s">
        <v>164</v>
      </c>
      <c r="B16" s="15"/>
      <c r="C16" s="15">
        <f>0 + 0</f>
        <v>0</v>
      </c>
      <c r="D16" s="15"/>
      <c r="E16" s="3"/>
    </row>
    <row r="17" spans="1:5" x14ac:dyDescent="0.25">
      <c r="A17" s="5" t="s">
        <v>165</v>
      </c>
      <c r="B17" s="18">
        <f>B10</f>
        <v>0</v>
      </c>
      <c r="C17" s="18">
        <f>C12 + C13 + C14 + C15 + C16</f>
        <v>0</v>
      </c>
      <c r="D17" s="18"/>
      <c r="E17" s="3"/>
    </row>
    <row r="18" spans="1:5" x14ac:dyDescent="0.25">
      <c r="A18" s="6" t="s">
        <v>11</v>
      </c>
      <c r="B18" s="15"/>
      <c r="C18" s="15"/>
      <c r="D18" s="15"/>
      <c r="E18" s="3"/>
    </row>
    <row r="19" spans="1:5" x14ac:dyDescent="0.25">
      <c r="A19" s="5" t="s">
        <v>166</v>
      </c>
      <c r="B19" s="18"/>
      <c r="C19" s="18"/>
      <c r="D19" s="18"/>
      <c r="E19" s="3"/>
    </row>
    <row r="20" spans="1:5" ht="24.75" x14ac:dyDescent="0.25">
      <c r="A20" s="20" t="s">
        <v>167</v>
      </c>
      <c r="B20" s="15"/>
      <c r="C20" s="15">
        <f>C10 * Parametry!B21 / 100</f>
        <v>0</v>
      </c>
      <c r="D20" s="15"/>
      <c r="E20" s="3"/>
    </row>
    <row r="21" spans="1:5" x14ac:dyDescent="0.25">
      <c r="A21" s="6" t="s">
        <v>168</v>
      </c>
      <c r="B21" s="15"/>
      <c r="C21" s="15">
        <f>C10 * Parametry!B22 / 100</f>
        <v>0</v>
      </c>
      <c r="D21" s="15"/>
      <c r="E21" s="3"/>
    </row>
    <row r="22" spans="1:5" x14ac:dyDescent="0.25">
      <c r="A22" s="5" t="s">
        <v>169</v>
      </c>
      <c r="B22" s="18"/>
      <c r="C22" s="18">
        <f>C20 + C21</f>
        <v>0</v>
      </c>
      <c r="D22" s="18"/>
      <c r="E22" s="3"/>
    </row>
    <row r="23" spans="1:5" ht="24.75" x14ac:dyDescent="0.25">
      <c r="A23" s="20" t="s">
        <v>170</v>
      </c>
      <c r="B23" s="15"/>
      <c r="C23" s="15">
        <f>C3 * Parametry!B20 / 100</f>
        <v>0</v>
      </c>
      <c r="D23" s="15"/>
      <c r="E23" s="3"/>
    </row>
    <row r="24" spans="1:5" x14ac:dyDescent="0.25">
      <c r="A24" s="6" t="s">
        <v>171</v>
      </c>
      <c r="B24" s="15"/>
      <c r="C24" s="15">
        <f>Parametry!B23 * Parametry!B26 * ((B17 + C17) * Parametry!B25)^Parametry!B24</f>
        <v>0</v>
      </c>
      <c r="D24" s="15"/>
      <c r="E24" s="3"/>
    </row>
    <row r="25" spans="1:5" x14ac:dyDescent="0.25">
      <c r="A25" s="6" t="s">
        <v>11</v>
      </c>
      <c r="B25" s="15"/>
      <c r="C25" s="15"/>
      <c r="D25" s="15"/>
      <c r="E25" s="3"/>
    </row>
    <row r="26" spans="1:5" x14ac:dyDescent="0.25">
      <c r="A26" s="4" t="s">
        <v>172</v>
      </c>
      <c r="B26" s="12"/>
      <c r="C26" s="12">
        <f>B17 + C17 + C22 + C23 + C24</f>
        <v>0</v>
      </c>
      <c r="D26" s="12"/>
      <c r="E26" s="3"/>
    </row>
    <row r="27" spans="1:5" x14ac:dyDescent="0.25">
      <c r="A27" s="6" t="s">
        <v>173</v>
      </c>
      <c r="B27" s="15">
        <f>(SUM(Rozpočet!F60:F77)+SUM(Rozpočet!F86:F91)+SUM(Rozpočet!F81:F82)) + (SUM(Rozpočet!H60:H77)+SUM(Rozpočet!H86:H91)+SUM(Rozpočet!H81:H82)) + B6 + C7 + C8 + C9 + C22 + C23 + C24</f>
        <v>0</v>
      </c>
      <c r="C27" s="15">
        <f>B27 * Parametry!B29 / 100</f>
        <v>0</v>
      </c>
      <c r="D27" s="15"/>
      <c r="E27" s="3"/>
    </row>
    <row r="28" spans="1:5" x14ac:dyDescent="0.25">
      <c r="A28" s="4" t="s">
        <v>174</v>
      </c>
      <c r="B28" s="12"/>
      <c r="C28" s="12">
        <f>C26 + C27 + C39</f>
        <v>0</v>
      </c>
      <c r="D28" s="12"/>
      <c r="E28" s="3"/>
    </row>
    <row r="29" spans="1:5" x14ac:dyDescent="0.25">
      <c r="A29" s="6" t="s">
        <v>11</v>
      </c>
      <c r="B29" s="15"/>
      <c r="C29" s="15"/>
      <c r="D29" s="15"/>
      <c r="E29" s="3"/>
    </row>
    <row r="30" spans="1:5" x14ac:dyDescent="0.25">
      <c r="A30" s="6" t="s">
        <v>175</v>
      </c>
      <c r="B30" s="15"/>
      <c r="C30" s="15">
        <f>C26 * Parametry!B27 / 100</f>
        <v>0</v>
      </c>
      <c r="D30" s="15"/>
      <c r="E30" s="3"/>
    </row>
    <row r="31" spans="1:5" x14ac:dyDescent="0.25">
      <c r="A31" s="6" t="s">
        <v>175</v>
      </c>
      <c r="B31" s="15"/>
      <c r="C31" s="15">
        <f>C26 * Parametry!B28 / 100</f>
        <v>0</v>
      </c>
      <c r="D31" s="15"/>
      <c r="E31" s="3"/>
    </row>
    <row r="32" spans="1:5" ht="26.25" x14ac:dyDescent="0.25">
      <c r="A32" s="5" t="s">
        <v>176</v>
      </c>
      <c r="B32" s="21" t="s">
        <v>47</v>
      </c>
      <c r="C32" s="21" t="s">
        <v>49</v>
      </c>
      <c r="D32" s="22" t="s">
        <v>177</v>
      </c>
      <c r="E32" s="3"/>
    </row>
    <row r="33" spans="1:5" x14ac:dyDescent="0.25">
      <c r="A33" s="6" t="s">
        <v>55</v>
      </c>
      <c r="B33" s="15">
        <f>(Rozpočet!F30)</f>
        <v>0</v>
      </c>
      <c r="C33" s="15">
        <f>(Rozpočet!H30)</f>
        <v>0</v>
      </c>
      <c r="D33" s="15">
        <f>(Rozpočet!L30)</f>
        <v>0</v>
      </c>
      <c r="E33" s="3"/>
    </row>
    <row r="34" spans="1:5" x14ac:dyDescent="0.25">
      <c r="A34" s="6" t="s">
        <v>90</v>
      </c>
      <c r="B34" s="15">
        <f>(Rozpočet!F57)</f>
        <v>0</v>
      </c>
      <c r="C34" s="15">
        <f>(Rozpočet!H57)</f>
        <v>0</v>
      </c>
      <c r="D34" s="15">
        <f>(Rozpočet!L57)</f>
        <v>0</v>
      </c>
      <c r="E34" s="3"/>
    </row>
    <row r="35" spans="1:5" x14ac:dyDescent="0.25">
      <c r="A35" s="6" t="s">
        <v>118</v>
      </c>
      <c r="B35" s="15">
        <f>(Rozpočet!F78)</f>
        <v>0</v>
      </c>
      <c r="C35" s="15">
        <f>(Rozpočet!H78)</f>
        <v>0</v>
      </c>
      <c r="D35" s="15">
        <f>(Rozpočet!L78)</f>
        <v>0</v>
      </c>
      <c r="E35" s="3"/>
    </row>
    <row r="36" spans="1:5" x14ac:dyDescent="0.25">
      <c r="A36" s="6" t="s">
        <v>135</v>
      </c>
      <c r="B36" s="15">
        <f>(Rozpočet!F83)</f>
        <v>0</v>
      </c>
      <c r="C36" s="15">
        <f>(Rozpočet!H83)</f>
        <v>0</v>
      </c>
      <c r="D36" s="15">
        <f>(Rozpočet!L83)</f>
        <v>0</v>
      </c>
      <c r="E36" s="3"/>
    </row>
    <row r="37" spans="1:5" x14ac:dyDescent="0.25">
      <c r="A37" s="6" t="s">
        <v>140</v>
      </c>
      <c r="B37" s="15">
        <f>(Rozpočet!F92)</f>
        <v>0</v>
      </c>
      <c r="C37" s="15">
        <f>(Rozpočet!H92)</f>
        <v>0</v>
      </c>
      <c r="D37" s="15">
        <f>(Rozpočet!L92)</f>
        <v>0</v>
      </c>
      <c r="E37" s="3"/>
    </row>
    <row r="38" spans="1:5" x14ac:dyDescent="0.25">
      <c r="A38" s="6" t="s">
        <v>11</v>
      </c>
      <c r="B38" s="15"/>
      <c r="C38" s="15"/>
      <c r="D38" s="15"/>
      <c r="E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workbookViewId="0">
      <selection activeCell="B7" sqref="B7"/>
    </sheetView>
  </sheetViews>
  <sheetFormatPr defaultRowHeight="15" x14ac:dyDescent="0.25"/>
  <cols>
    <col min="1" max="1" width="6.140625" style="1" bestFit="1" customWidth="1"/>
    <col min="2" max="2" width="39.7109375" style="27" customWidth="1"/>
    <col min="3" max="3" width="3.5703125" style="1" bestFit="1" customWidth="1"/>
    <col min="4" max="4" width="5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 x14ac:dyDescent="0.25">
      <c r="A1" s="2" t="s">
        <v>44</v>
      </c>
      <c r="B1" s="23" t="s">
        <v>0</v>
      </c>
      <c r="C1" s="2" t="s">
        <v>45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1" t="s">
        <v>53</v>
      </c>
      <c r="L1" s="11" t="s">
        <v>54</v>
      </c>
      <c r="M1" s="3"/>
      <c r="N1" s="3"/>
    </row>
    <row r="2" spans="1:14" ht="30" x14ac:dyDescent="0.25">
      <c r="A2" s="4" t="s">
        <v>11</v>
      </c>
      <c r="B2" s="24" t="s">
        <v>55</v>
      </c>
      <c r="C2" s="4" t="s">
        <v>11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39" x14ac:dyDescent="0.25">
      <c r="A3" s="13" t="s">
        <v>11</v>
      </c>
      <c r="B3" s="25" t="s">
        <v>56</v>
      </c>
      <c r="C3" s="13" t="s">
        <v>11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ht="26.25" x14ac:dyDescent="0.25">
      <c r="A4" s="13" t="s">
        <v>11</v>
      </c>
      <c r="B4" s="25" t="s">
        <v>57</v>
      </c>
      <c r="C4" s="13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 x14ac:dyDescent="0.25">
      <c r="A5" s="6" t="s">
        <v>58</v>
      </c>
      <c r="B5" s="26" t="s">
        <v>59</v>
      </c>
      <c r="C5" s="6" t="s">
        <v>60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>E5+G5</f>
        <v>0</v>
      </c>
      <c r="J5" s="15">
        <f>F5+H5</f>
        <v>0</v>
      </c>
      <c r="K5" s="15">
        <v>0</v>
      </c>
      <c r="L5" s="15">
        <f>D5*K5</f>
        <v>0</v>
      </c>
      <c r="M5" s="3"/>
      <c r="N5" s="3"/>
    </row>
    <row r="6" spans="1:14" ht="26.25" x14ac:dyDescent="0.25">
      <c r="A6" s="13" t="s">
        <v>11</v>
      </c>
      <c r="B6" s="25" t="s">
        <v>178</v>
      </c>
      <c r="C6" s="13" t="s">
        <v>11</v>
      </c>
      <c r="D6" s="14"/>
      <c r="E6" s="14"/>
      <c r="F6" s="14"/>
      <c r="G6" s="14"/>
      <c r="H6" s="14"/>
      <c r="I6" s="14"/>
      <c r="J6" s="14"/>
      <c r="K6" s="14"/>
      <c r="L6" s="14"/>
      <c r="M6" s="3"/>
      <c r="N6" s="3"/>
    </row>
    <row r="7" spans="1:14" x14ac:dyDescent="0.25">
      <c r="A7" s="6" t="s">
        <v>61</v>
      </c>
      <c r="B7" s="26" t="s">
        <v>62</v>
      </c>
      <c r="C7" s="6" t="s">
        <v>60</v>
      </c>
      <c r="D7" s="15">
        <v>2</v>
      </c>
      <c r="E7" s="15"/>
      <c r="F7" s="15">
        <f t="shared" ref="F7:F12" si="0">D7*E7</f>
        <v>0</v>
      </c>
      <c r="G7" s="15"/>
      <c r="H7" s="15">
        <f t="shared" ref="H7:H12" si="1">D7*G7</f>
        <v>0</v>
      </c>
      <c r="I7" s="15">
        <f t="shared" ref="I7:I25" si="2">E7+G7</f>
        <v>0</v>
      </c>
      <c r="J7" s="15">
        <f t="shared" ref="J7:J25" si="3">F7+H7</f>
        <v>0</v>
      </c>
      <c r="K7" s="15">
        <v>0</v>
      </c>
      <c r="L7" s="15">
        <f t="shared" ref="L7:L12" si="4">D7*K7</f>
        <v>0</v>
      </c>
      <c r="M7" s="3"/>
      <c r="N7" s="3"/>
    </row>
    <row r="8" spans="1:14" x14ac:dyDescent="0.25">
      <c r="A8" s="6" t="s">
        <v>63</v>
      </c>
      <c r="B8" s="26" t="s">
        <v>64</v>
      </c>
      <c r="C8" s="6" t="s">
        <v>60</v>
      </c>
      <c r="D8" s="15">
        <v>2</v>
      </c>
      <c r="E8" s="15"/>
      <c r="F8" s="15">
        <f t="shared" si="0"/>
        <v>0</v>
      </c>
      <c r="G8" s="15"/>
      <c r="H8" s="15">
        <f t="shared" si="1"/>
        <v>0</v>
      </c>
      <c r="I8" s="15">
        <f t="shared" si="2"/>
        <v>0</v>
      </c>
      <c r="J8" s="15">
        <f t="shared" si="3"/>
        <v>0</v>
      </c>
      <c r="K8" s="15">
        <v>0</v>
      </c>
      <c r="L8" s="15">
        <f t="shared" si="4"/>
        <v>0</v>
      </c>
      <c r="M8" s="3"/>
      <c r="N8" s="3"/>
    </row>
    <row r="9" spans="1:14" x14ac:dyDescent="0.25">
      <c r="A9" s="6" t="s">
        <v>65</v>
      </c>
      <c r="B9" s="26" t="s">
        <v>64</v>
      </c>
      <c r="C9" s="6" t="s">
        <v>60</v>
      </c>
      <c r="D9" s="15">
        <v>2</v>
      </c>
      <c r="E9" s="15"/>
      <c r="F9" s="15">
        <f t="shared" si="0"/>
        <v>0</v>
      </c>
      <c r="G9" s="15"/>
      <c r="H9" s="15">
        <f t="shared" si="1"/>
        <v>0</v>
      </c>
      <c r="I9" s="15">
        <f t="shared" si="2"/>
        <v>0</v>
      </c>
      <c r="J9" s="15">
        <f t="shared" si="3"/>
        <v>0</v>
      </c>
      <c r="K9" s="15">
        <v>0</v>
      </c>
      <c r="L9" s="15">
        <f t="shared" si="4"/>
        <v>0</v>
      </c>
      <c r="M9" s="3"/>
      <c r="N9" s="3"/>
    </row>
    <row r="10" spans="1:14" x14ac:dyDescent="0.25">
      <c r="A10" s="6" t="s">
        <v>11</v>
      </c>
      <c r="B10" s="26" t="s">
        <v>66</v>
      </c>
      <c r="C10" s="6" t="s">
        <v>60</v>
      </c>
      <c r="D10" s="15">
        <v>5</v>
      </c>
      <c r="E10" s="15"/>
      <c r="F10" s="15">
        <f t="shared" si="0"/>
        <v>0</v>
      </c>
      <c r="G10" s="15"/>
      <c r="H10" s="15">
        <f t="shared" si="1"/>
        <v>0</v>
      </c>
      <c r="I10" s="15">
        <f t="shared" si="2"/>
        <v>0</v>
      </c>
      <c r="J10" s="15">
        <f t="shared" si="3"/>
        <v>0</v>
      </c>
      <c r="K10" s="15">
        <v>0</v>
      </c>
      <c r="L10" s="15">
        <f t="shared" si="4"/>
        <v>0</v>
      </c>
      <c r="M10" s="3"/>
      <c r="N10" s="3"/>
    </row>
    <row r="11" spans="1:14" x14ac:dyDescent="0.25">
      <c r="A11" s="6" t="s">
        <v>11</v>
      </c>
      <c r="B11" s="26" t="s">
        <v>67</v>
      </c>
      <c r="C11" s="6" t="s">
        <v>60</v>
      </c>
      <c r="D11" s="15">
        <v>3</v>
      </c>
      <c r="E11" s="15"/>
      <c r="F11" s="15">
        <f t="shared" si="0"/>
        <v>0</v>
      </c>
      <c r="G11" s="15"/>
      <c r="H11" s="15">
        <f t="shared" si="1"/>
        <v>0</v>
      </c>
      <c r="I11" s="15">
        <f t="shared" si="2"/>
        <v>0</v>
      </c>
      <c r="J11" s="15">
        <f t="shared" si="3"/>
        <v>0</v>
      </c>
      <c r="K11" s="15">
        <v>0</v>
      </c>
      <c r="L11" s="15">
        <f t="shared" si="4"/>
        <v>0</v>
      </c>
      <c r="M11" s="3"/>
      <c r="N11" s="3"/>
    </row>
    <row r="12" spans="1:14" x14ac:dyDescent="0.25">
      <c r="A12" s="6" t="s">
        <v>11</v>
      </c>
      <c r="B12" s="26" t="s">
        <v>68</v>
      </c>
      <c r="C12" s="6" t="s">
        <v>60</v>
      </c>
      <c r="D12" s="15">
        <v>6</v>
      </c>
      <c r="E12" s="15"/>
      <c r="F12" s="15">
        <f t="shared" si="0"/>
        <v>0</v>
      </c>
      <c r="G12" s="15"/>
      <c r="H12" s="15">
        <f t="shared" si="1"/>
        <v>0</v>
      </c>
      <c r="I12" s="15">
        <f t="shared" si="2"/>
        <v>0</v>
      </c>
      <c r="J12" s="15">
        <f t="shared" si="3"/>
        <v>0</v>
      </c>
      <c r="K12" s="15">
        <v>0</v>
      </c>
      <c r="L12" s="15">
        <f t="shared" si="4"/>
        <v>0</v>
      </c>
      <c r="M12" s="3"/>
      <c r="N12" s="3"/>
    </row>
    <row r="13" spans="1:14" x14ac:dyDescent="0.25">
      <c r="A13" s="6" t="s">
        <v>11</v>
      </c>
      <c r="B13" s="26" t="s">
        <v>69</v>
      </c>
      <c r="C13" s="6" t="s">
        <v>11</v>
      </c>
      <c r="D13" s="15"/>
      <c r="E13" s="15"/>
      <c r="F13" s="15"/>
      <c r="G13" s="15"/>
      <c r="H13" s="15"/>
      <c r="I13" s="15">
        <f t="shared" si="2"/>
        <v>0</v>
      </c>
      <c r="J13" s="15">
        <f t="shared" si="3"/>
        <v>0</v>
      </c>
      <c r="K13" s="15"/>
      <c r="L13" s="15"/>
      <c r="M13" s="3"/>
      <c r="N13" s="3"/>
    </row>
    <row r="14" spans="1:14" x14ac:dyDescent="0.25">
      <c r="A14" s="6" t="s">
        <v>11</v>
      </c>
      <c r="B14" s="26" t="s">
        <v>70</v>
      </c>
      <c r="C14" s="6" t="s">
        <v>71</v>
      </c>
      <c r="D14" s="15">
        <v>25</v>
      </c>
      <c r="E14" s="15"/>
      <c r="F14" s="15">
        <f t="shared" ref="F14:F25" si="5">D14*E14</f>
        <v>0</v>
      </c>
      <c r="G14" s="15"/>
      <c r="H14" s="15">
        <f t="shared" ref="H14:H25" si="6">D14*G14</f>
        <v>0</v>
      </c>
      <c r="I14" s="15">
        <f t="shared" si="2"/>
        <v>0</v>
      </c>
      <c r="J14" s="15">
        <f t="shared" si="3"/>
        <v>0</v>
      </c>
      <c r="K14" s="15">
        <v>0</v>
      </c>
      <c r="L14" s="15">
        <f t="shared" ref="L14:L25" si="7">D14*K14</f>
        <v>0</v>
      </c>
      <c r="M14" s="3"/>
      <c r="N14" s="3"/>
    </row>
    <row r="15" spans="1:14" x14ac:dyDescent="0.25">
      <c r="A15" s="6" t="s">
        <v>11</v>
      </c>
      <c r="B15" s="26" t="s">
        <v>72</v>
      </c>
      <c r="C15" s="6" t="s">
        <v>71</v>
      </c>
      <c r="D15" s="15">
        <v>20</v>
      </c>
      <c r="E15" s="15"/>
      <c r="F15" s="15">
        <f t="shared" si="5"/>
        <v>0</v>
      </c>
      <c r="G15" s="15"/>
      <c r="H15" s="15">
        <f t="shared" si="6"/>
        <v>0</v>
      </c>
      <c r="I15" s="15">
        <f t="shared" si="2"/>
        <v>0</v>
      </c>
      <c r="J15" s="15">
        <f t="shared" si="3"/>
        <v>0</v>
      </c>
      <c r="K15" s="15">
        <v>0</v>
      </c>
      <c r="L15" s="15">
        <f t="shared" si="7"/>
        <v>0</v>
      </c>
      <c r="M15" s="3"/>
      <c r="N15" s="3"/>
    </row>
    <row r="16" spans="1:14" x14ac:dyDescent="0.25">
      <c r="A16" s="6" t="s">
        <v>11</v>
      </c>
      <c r="B16" s="26" t="s">
        <v>73</v>
      </c>
      <c r="C16" s="6" t="s">
        <v>71</v>
      </c>
      <c r="D16" s="15">
        <v>25</v>
      </c>
      <c r="E16" s="15"/>
      <c r="F16" s="15">
        <f t="shared" si="5"/>
        <v>0</v>
      </c>
      <c r="G16" s="15"/>
      <c r="H16" s="15">
        <f t="shared" si="6"/>
        <v>0</v>
      </c>
      <c r="I16" s="15">
        <f t="shared" si="2"/>
        <v>0</v>
      </c>
      <c r="J16" s="15">
        <f t="shared" si="3"/>
        <v>0</v>
      </c>
      <c r="K16" s="15">
        <v>0</v>
      </c>
      <c r="L16" s="15">
        <f t="shared" si="7"/>
        <v>0</v>
      </c>
      <c r="M16" s="3"/>
      <c r="N16" s="3"/>
    </row>
    <row r="17" spans="1:14" x14ac:dyDescent="0.25">
      <c r="A17" s="6" t="s">
        <v>11</v>
      </c>
      <c r="B17" s="26" t="s">
        <v>74</v>
      </c>
      <c r="C17" s="6" t="s">
        <v>71</v>
      </c>
      <c r="D17" s="15">
        <v>15</v>
      </c>
      <c r="E17" s="15"/>
      <c r="F17" s="15">
        <f t="shared" si="5"/>
        <v>0</v>
      </c>
      <c r="G17" s="15"/>
      <c r="H17" s="15">
        <f t="shared" si="6"/>
        <v>0</v>
      </c>
      <c r="I17" s="15">
        <f t="shared" si="2"/>
        <v>0</v>
      </c>
      <c r="J17" s="15">
        <f t="shared" si="3"/>
        <v>0</v>
      </c>
      <c r="K17" s="15">
        <v>0</v>
      </c>
      <c r="L17" s="15">
        <f t="shared" si="7"/>
        <v>0</v>
      </c>
      <c r="M17" s="3"/>
      <c r="N17" s="3"/>
    </row>
    <row r="18" spans="1:14" x14ac:dyDescent="0.25">
      <c r="A18" s="6" t="s">
        <v>11</v>
      </c>
      <c r="B18" s="26" t="s">
        <v>75</v>
      </c>
      <c r="C18" s="6" t="s">
        <v>71</v>
      </c>
      <c r="D18" s="15">
        <v>12</v>
      </c>
      <c r="E18" s="15"/>
      <c r="F18" s="15">
        <f t="shared" si="5"/>
        <v>0</v>
      </c>
      <c r="G18" s="15"/>
      <c r="H18" s="15">
        <f t="shared" si="6"/>
        <v>0</v>
      </c>
      <c r="I18" s="15">
        <f t="shared" si="2"/>
        <v>0</v>
      </c>
      <c r="J18" s="15">
        <f t="shared" si="3"/>
        <v>0</v>
      </c>
      <c r="K18" s="15">
        <v>0</v>
      </c>
      <c r="L18" s="15">
        <f t="shared" si="7"/>
        <v>0</v>
      </c>
      <c r="M18" s="3"/>
      <c r="N18" s="3"/>
    </row>
    <row r="19" spans="1:14" x14ac:dyDescent="0.25">
      <c r="A19" s="6" t="s">
        <v>11</v>
      </c>
      <c r="B19" s="26" t="s">
        <v>76</v>
      </c>
      <c r="C19" s="6" t="s">
        <v>77</v>
      </c>
      <c r="D19" s="15">
        <v>2</v>
      </c>
      <c r="E19" s="15"/>
      <c r="F19" s="15">
        <f t="shared" si="5"/>
        <v>0</v>
      </c>
      <c r="G19" s="15"/>
      <c r="H19" s="15">
        <f t="shared" si="6"/>
        <v>0</v>
      </c>
      <c r="I19" s="15">
        <f t="shared" si="2"/>
        <v>0</v>
      </c>
      <c r="J19" s="15">
        <f t="shared" si="3"/>
        <v>0</v>
      </c>
      <c r="K19" s="15">
        <v>0</v>
      </c>
      <c r="L19" s="15">
        <f t="shared" si="7"/>
        <v>0</v>
      </c>
      <c r="M19" s="3"/>
      <c r="N19" s="3"/>
    </row>
    <row r="20" spans="1:14" x14ac:dyDescent="0.25">
      <c r="A20" s="6" t="s">
        <v>11</v>
      </c>
      <c r="B20" s="26" t="s">
        <v>78</v>
      </c>
      <c r="C20" s="6" t="s">
        <v>60</v>
      </c>
      <c r="D20" s="15">
        <v>1</v>
      </c>
      <c r="E20" s="15"/>
      <c r="F20" s="15">
        <f t="shared" si="5"/>
        <v>0</v>
      </c>
      <c r="G20" s="15"/>
      <c r="H20" s="15">
        <f t="shared" si="6"/>
        <v>0</v>
      </c>
      <c r="I20" s="15">
        <f t="shared" si="2"/>
        <v>0</v>
      </c>
      <c r="J20" s="15">
        <f t="shared" si="3"/>
        <v>0</v>
      </c>
      <c r="K20" s="15">
        <v>0</v>
      </c>
      <c r="L20" s="15">
        <f t="shared" si="7"/>
        <v>0</v>
      </c>
      <c r="M20" s="3"/>
      <c r="N20" s="3"/>
    </row>
    <row r="21" spans="1:14" x14ac:dyDescent="0.25">
      <c r="A21" s="6" t="s">
        <v>11</v>
      </c>
      <c r="B21" s="26" t="s">
        <v>79</v>
      </c>
      <c r="C21" s="6" t="s">
        <v>60</v>
      </c>
      <c r="D21" s="15">
        <v>1</v>
      </c>
      <c r="E21" s="15"/>
      <c r="F21" s="15">
        <f t="shared" si="5"/>
        <v>0</v>
      </c>
      <c r="G21" s="15"/>
      <c r="H21" s="15">
        <f t="shared" si="6"/>
        <v>0</v>
      </c>
      <c r="I21" s="15">
        <f t="shared" si="2"/>
        <v>0</v>
      </c>
      <c r="J21" s="15">
        <f t="shared" si="3"/>
        <v>0</v>
      </c>
      <c r="K21" s="15">
        <v>0</v>
      </c>
      <c r="L21" s="15">
        <f t="shared" si="7"/>
        <v>0</v>
      </c>
      <c r="M21" s="3"/>
      <c r="N21" s="3"/>
    </row>
    <row r="22" spans="1:14" x14ac:dyDescent="0.25">
      <c r="A22" s="6" t="s">
        <v>11</v>
      </c>
      <c r="B22" s="26" t="s">
        <v>80</v>
      </c>
      <c r="C22" s="6" t="s">
        <v>60</v>
      </c>
      <c r="D22" s="15">
        <v>1</v>
      </c>
      <c r="E22" s="15"/>
      <c r="F22" s="15">
        <f t="shared" si="5"/>
        <v>0</v>
      </c>
      <c r="G22" s="15"/>
      <c r="H22" s="15">
        <f t="shared" si="6"/>
        <v>0</v>
      </c>
      <c r="I22" s="15">
        <f t="shared" si="2"/>
        <v>0</v>
      </c>
      <c r="J22" s="15">
        <f t="shared" si="3"/>
        <v>0</v>
      </c>
      <c r="K22" s="15">
        <v>0</v>
      </c>
      <c r="L22" s="15">
        <f t="shared" si="7"/>
        <v>0</v>
      </c>
      <c r="M22" s="3"/>
      <c r="N22" s="3"/>
    </row>
    <row r="23" spans="1:14" x14ac:dyDescent="0.25">
      <c r="A23" s="6" t="s">
        <v>11</v>
      </c>
      <c r="B23" s="26" t="s">
        <v>81</v>
      </c>
      <c r="C23" s="6" t="s">
        <v>60</v>
      </c>
      <c r="D23" s="15">
        <v>1</v>
      </c>
      <c r="E23" s="15"/>
      <c r="F23" s="15">
        <f t="shared" si="5"/>
        <v>0</v>
      </c>
      <c r="G23" s="15"/>
      <c r="H23" s="15">
        <f t="shared" si="6"/>
        <v>0</v>
      </c>
      <c r="I23" s="15">
        <f t="shared" si="2"/>
        <v>0</v>
      </c>
      <c r="J23" s="15">
        <f t="shared" si="3"/>
        <v>0</v>
      </c>
      <c r="K23" s="15">
        <v>0</v>
      </c>
      <c r="L23" s="15">
        <f t="shared" si="7"/>
        <v>0</v>
      </c>
      <c r="M23" s="3"/>
      <c r="N23" s="3"/>
    </row>
    <row r="24" spans="1:14" x14ac:dyDescent="0.25">
      <c r="A24" s="6" t="s">
        <v>11</v>
      </c>
      <c r="B24" s="26" t="s">
        <v>82</v>
      </c>
      <c r="C24" s="6" t="s">
        <v>83</v>
      </c>
      <c r="D24" s="15">
        <v>8</v>
      </c>
      <c r="E24" s="15"/>
      <c r="F24" s="15">
        <f t="shared" si="5"/>
        <v>0</v>
      </c>
      <c r="G24" s="15"/>
      <c r="H24" s="15">
        <f t="shared" si="6"/>
        <v>0</v>
      </c>
      <c r="I24" s="15">
        <f t="shared" si="2"/>
        <v>0</v>
      </c>
      <c r="J24" s="15">
        <f t="shared" si="3"/>
        <v>0</v>
      </c>
      <c r="K24" s="15">
        <v>0</v>
      </c>
      <c r="L24" s="15">
        <f t="shared" si="7"/>
        <v>0</v>
      </c>
      <c r="M24" s="3"/>
      <c r="N24" s="3"/>
    </row>
    <row r="25" spans="1:14" x14ac:dyDescent="0.25">
      <c r="A25" s="6" t="s">
        <v>11</v>
      </c>
      <c r="B25" s="26" t="s">
        <v>84</v>
      </c>
      <c r="C25" s="6" t="s">
        <v>60</v>
      </c>
      <c r="D25" s="15">
        <v>2</v>
      </c>
      <c r="E25" s="15"/>
      <c r="F25" s="15">
        <f t="shared" si="5"/>
        <v>0</v>
      </c>
      <c r="G25" s="15"/>
      <c r="H25" s="15">
        <f t="shared" si="6"/>
        <v>0</v>
      </c>
      <c r="I25" s="15">
        <f t="shared" si="2"/>
        <v>0</v>
      </c>
      <c r="J25" s="15">
        <f t="shared" si="3"/>
        <v>0</v>
      </c>
      <c r="K25" s="15">
        <v>0</v>
      </c>
      <c r="L25" s="15">
        <f t="shared" si="7"/>
        <v>0</v>
      </c>
      <c r="M25" s="3"/>
      <c r="N25" s="3"/>
    </row>
    <row r="26" spans="1:14" x14ac:dyDescent="0.25">
      <c r="A26" s="13" t="s">
        <v>11</v>
      </c>
      <c r="B26" s="25" t="s">
        <v>85</v>
      </c>
      <c r="C26" s="13" t="s">
        <v>11</v>
      </c>
      <c r="D26" s="14"/>
      <c r="E26" s="14"/>
      <c r="F26" s="14"/>
      <c r="G26" s="14"/>
      <c r="H26" s="14"/>
      <c r="I26" s="14"/>
      <c r="J26" s="14"/>
      <c r="K26" s="14"/>
      <c r="L26" s="14"/>
      <c r="M26" s="3"/>
      <c r="N26" s="3"/>
    </row>
    <row r="27" spans="1:14" x14ac:dyDescent="0.25">
      <c r="A27" s="6" t="s">
        <v>11</v>
      </c>
      <c r="B27" s="26" t="s">
        <v>86</v>
      </c>
      <c r="C27" s="6" t="s">
        <v>77</v>
      </c>
      <c r="D27" s="15">
        <v>30</v>
      </c>
      <c r="E27" s="15"/>
      <c r="F27" s="15">
        <f>D27*E27</f>
        <v>0</v>
      </c>
      <c r="G27" s="15"/>
      <c r="H27" s="15">
        <f>D27*G27</f>
        <v>0</v>
      </c>
      <c r="I27" s="15">
        <f>E27+G27</f>
        <v>0</v>
      </c>
      <c r="J27" s="15">
        <f>F27+H27</f>
        <v>0</v>
      </c>
      <c r="K27" s="15">
        <v>0</v>
      </c>
      <c r="L27" s="15">
        <f>D27*K27</f>
        <v>0</v>
      </c>
      <c r="M27" s="3"/>
      <c r="N27" s="3"/>
    </row>
    <row r="28" spans="1:14" ht="39" x14ac:dyDescent="0.25">
      <c r="A28" s="13" t="s">
        <v>11</v>
      </c>
      <c r="B28" s="25" t="s">
        <v>87</v>
      </c>
      <c r="C28" s="13" t="s">
        <v>11</v>
      </c>
      <c r="D28" s="14"/>
      <c r="E28" s="14"/>
      <c r="F28" s="14"/>
      <c r="G28" s="14"/>
      <c r="H28" s="14"/>
      <c r="I28" s="14"/>
      <c r="J28" s="14"/>
      <c r="K28" s="14"/>
      <c r="L28" s="14"/>
      <c r="M28" s="3"/>
      <c r="N28" s="3"/>
    </row>
    <row r="29" spans="1:14" x14ac:dyDescent="0.25">
      <c r="A29" s="6" t="s">
        <v>11</v>
      </c>
      <c r="B29" s="26" t="s">
        <v>88</v>
      </c>
      <c r="C29" s="6" t="s">
        <v>77</v>
      </c>
      <c r="D29" s="15">
        <v>20</v>
      </c>
      <c r="E29" s="15"/>
      <c r="F29" s="15">
        <f>D29*E29</f>
        <v>0</v>
      </c>
      <c r="G29" s="15"/>
      <c r="H29" s="15">
        <f>D29*G29</f>
        <v>0</v>
      </c>
      <c r="I29" s="15">
        <f>E29+G29</f>
        <v>0</v>
      </c>
      <c r="J29" s="15">
        <f>F29+H29</f>
        <v>0</v>
      </c>
      <c r="K29" s="15">
        <v>0</v>
      </c>
      <c r="L29" s="15">
        <f>D29*K29</f>
        <v>0</v>
      </c>
      <c r="M29" s="3"/>
      <c r="N29" s="3"/>
    </row>
    <row r="30" spans="1:14" x14ac:dyDescent="0.25">
      <c r="A30" s="4" t="s">
        <v>11</v>
      </c>
      <c r="B30" s="24" t="s">
        <v>89</v>
      </c>
      <c r="C30" s="4" t="s">
        <v>11</v>
      </c>
      <c r="D30" s="12"/>
      <c r="E30" s="12"/>
      <c r="F30" s="12">
        <f>SUM(F3:F29)</f>
        <v>0</v>
      </c>
      <c r="G30" s="12"/>
      <c r="H30" s="12">
        <f>SUM(H3:H29)</f>
        <v>0</v>
      </c>
      <c r="I30" s="12"/>
      <c r="J30" s="12">
        <f>SUM(J3:J29)</f>
        <v>0</v>
      </c>
      <c r="K30" s="12"/>
      <c r="L30" s="12">
        <f>SUM(L3:L29)</f>
        <v>0</v>
      </c>
      <c r="M30" s="3"/>
      <c r="N30" s="3"/>
    </row>
    <row r="31" spans="1:14" x14ac:dyDescent="0.25">
      <c r="A31" s="6" t="s">
        <v>11</v>
      </c>
      <c r="B31" s="26" t="s">
        <v>11</v>
      </c>
      <c r="C31" s="6" t="s">
        <v>11</v>
      </c>
      <c r="D31" s="16"/>
      <c r="E31" s="16"/>
      <c r="F31" s="16"/>
      <c r="G31" s="16"/>
      <c r="H31" s="16"/>
      <c r="I31" s="16">
        <f>E31+G31</f>
        <v>0</v>
      </c>
      <c r="J31" s="16">
        <f>F31+H31</f>
        <v>0</v>
      </c>
      <c r="K31" s="16"/>
      <c r="L31" s="16"/>
      <c r="M31" s="3"/>
      <c r="N31" s="3"/>
    </row>
    <row r="32" spans="1:14" x14ac:dyDescent="0.25">
      <c r="A32" s="4" t="s">
        <v>11</v>
      </c>
      <c r="B32" s="24" t="s">
        <v>90</v>
      </c>
      <c r="C32" s="4" t="s">
        <v>11</v>
      </c>
      <c r="D32" s="12"/>
      <c r="E32" s="12"/>
      <c r="F32" s="12"/>
      <c r="G32" s="12"/>
      <c r="H32" s="12"/>
      <c r="I32" s="12"/>
      <c r="J32" s="12"/>
      <c r="K32" s="12"/>
      <c r="L32" s="12"/>
      <c r="M32" s="3"/>
      <c r="N32" s="3"/>
    </row>
    <row r="33" spans="1:14" x14ac:dyDescent="0.25">
      <c r="A33" s="13" t="s">
        <v>11</v>
      </c>
      <c r="B33" s="25" t="s">
        <v>91</v>
      </c>
      <c r="C33" s="13" t="s">
        <v>11</v>
      </c>
      <c r="D33" s="14"/>
      <c r="E33" s="14"/>
      <c r="F33" s="14"/>
      <c r="G33" s="14"/>
      <c r="H33" s="14"/>
      <c r="I33" s="14"/>
      <c r="J33" s="14"/>
      <c r="K33" s="14"/>
      <c r="L33" s="14"/>
      <c r="M33" s="3"/>
      <c r="N33" s="3"/>
    </row>
    <row r="34" spans="1:14" x14ac:dyDescent="0.25">
      <c r="A34" s="6" t="s">
        <v>92</v>
      </c>
      <c r="B34" s="26" t="s">
        <v>93</v>
      </c>
      <c r="C34" s="6" t="s">
        <v>60</v>
      </c>
      <c r="D34" s="15">
        <v>1</v>
      </c>
      <c r="E34" s="15"/>
      <c r="F34" s="15">
        <f>D34*E34</f>
        <v>0</v>
      </c>
      <c r="G34" s="15"/>
      <c r="H34" s="15">
        <f>D34*G34</f>
        <v>0</v>
      </c>
      <c r="I34" s="15">
        <f>E34+G34</f>
        <v>0</v>
      </c>
      <c r="J34" s="15">
        <f>F34+H34</f>
        <v>0</v>
      </c>
      <c r="K34" s="15">
        <v>0</v>
      </c>
      <c r="L34" s="15">
        <f>D34*K34</f>
        <v>0</v>
      </c>
      <c r="M34" s="3"/>
      <c r="N34" s="3"/>
    </row>
    <row r="35" spans="1:14" x14ac:dyDescent="0.25">
      <c r="A35" s="13" t="s">
        <v>11</v>
      </c>
      <c r="B35" s="25" t="s">
        <v>94</v>
      </c>
      <c r="C35" s="13" t="s">
        <v>11</v>
      </c>
      <c r="D35" s="14"/>
      <c r="E35" s="14"/>
      <c r="F35" s="14"/>
      <c r="G35" s="14"/>
      <c r="H35" s="14"/>
      <c r="I35" s="14"/>
      <c r="J35" s="14"/>
      <c r="K35" s="14"/>
      <c r="L35" s="14"/>
      <c r="M35" s="3"/>
      <c r="N35" s="3"/>
    </row>
    <row r="36" spans="1:14" x14ac:dyDescent="0.25">
      <c r="A36" s="6" t="s">
        <v>11</v>
      </c>
      <c r="B36" s="26" t="s">
        <v>95</v>
      </c>
      <c r="C36" s="6" t="s">
        <v>60</v>
      </c>
      <c r="D36" s="15">
        <v>1</v>
      </c>
      <c r="E36" s="15"/>
      <c r="F36" s="15">
        <f>D36*E36</f>
        <v>0</v>
      </c>
      <c r="G36" s="15"/>
      <c r="H36" s="15">
        <f>D36*G36</f>
        <v>0</v>
      </c>
      <c r="I36" s="15">
        <f t="shared" ref="I36:J39" si="8">E36+G36</f>
        <v>0</v>
      </c>
      <c r="J36" s="15">
        <f t="shared" si="8"/>
        <v>0</v>
      </c>
      <c r="K36" s="15">
        <v>0</v>
      </c>
      <c r="L36" s="15">
        <f>D36*K36</f>
        <v>0</v>
      </c>
      <c r="M36" s="3"/>
      <c r="N36" s="3"/>
    </row>
    <row r="37" spans="1:14" x14ac:dyDescent="0.25">
      <c r="A37" s="6" t="s">
        <v>11</v>
      </c>
      <c r="B37" s="26" t="s">
        <v>96</v>
      </c>
      <c r="C37" s="6" t="s">
        <v>60</v>
      </c>
      <c r="D37" s="15">
        <v>1</v>
      </c>
      <c r="E37" s="15"/>
      <c r="F37" s="15">
        <f>D37*E37</f>
        <v>0</v>
      </c>
      <c r="G37" s="15"/>
      <c r="H37" s="15">
        <f>D37*G37</f>
        <v>0</v>
      </c>
      <c r="I37" s="15">
        <f t="shared" si="8"/>
        <v>0</v>
      </c>
      <c r="J37" s="15">
        <f t="shared" si="8"/>
        <v>0</v>
      </c>
      <c r="K37" s="15">
        <v>0</v>
      </c>
      <c r="L37" s="15">
        <f>D37*K37</f>
        <v>0</v>
      </c>
      <c r="M37" s="3"/>
      <c r="N37" s="3"/>
    </row>
    <row r="38" spans="1:14" x14ac:dyDescent="0.25">
      <c r="A38" s="6" t="s">
        <v>11</v>
      </c>
      <c r="B38" s="26" t="s">
        <v>97</v>
      </c>
      <c r="C38" s="6" t="s">
        <v>60</v>
      </c>
      <c r="D38" s="15">
        <v>1</v>
      </c>
      <c r="E38" s="15"/>
      <c r="F38" s="15">
        <f>D38*E38</f>
        <v>0</v>
      </c>
      <c r="G38" s="15"/>
      <c r="H38" s="15">
        <f>D38*G38</f>
        <v>0</v>
      </c>
      <c r="I38" s="15">
        <f t="shared" si="8"/>
        <v>0</v>
      </c>
      <c r="J38" s="15">
        <f t="shared" si="8"/>
        <v>0</v>
      </c>
      <c r="K38" s="15">
        <v>0</v>
      </c>
      <c r="L38" s="15">
        <f>D38*K38</f>
        <v>0</v>
      </c>
      <c r="M38" s="3"/>
      <c r="N38" s="3"/>
    </row>
    <row r="39" spans="1:14" ht="24.75" x14ac:dyDescent="0.25">
      <c r="A39" s="6" t="s">
        <v>11</v>
      </c>
      <c r="B39" s="26" t="s">
        <v>98</v>
      </c>
      <c r="C39" s="6" t="s">
        <v>60</v>
      </c>
      <c r="D39" s="15">
        <v>1</v>
      </c>
      <c r="E39" s="15"/>
      <c r="F39" s="15">
        <f>D39*E39</f>
        <v>0</v>
      </c>
      <c r="G39" s="15"/>
      <c r="H39" s="15">
        <f>D39*G39</f>
        <v>0</v>
      </c>
      <c r="I39" s="15">
        <f t="shared" si="8"/>
        <v>0</v>
      </c>
      <c r="J39" s="15">
        <f t="shared" si="8"/>
        <v>0</v>
      </c>
      <c r="K39" s="15">
        <v>0</v>
      </c>
      <c r="L39" s="15">
        <f>D39*K39</f>
        <v>0</v>
      </c>
      <c r="M39" s="3"/>
      <c r="N39" s="3"/>
    </row>
    <row r="40" spans="1:14" ht="26.25" x14ac:dyDescent="0.25">
      <c r="A40" s="13" t="s">
        <v>11</v>
      </c>
      <c r="B40" s="25" t="s">
        <v>99</v>
      </c>
      <c r="C40" s="13" t="s">
        <v>11</v>
      </c>
      <c r="D40" s="14"/>
      <c r="E40" s="14"/>
      <c r="F40" s="14"/>
      <c r="G40" s="14"/>
      <c r="H40" s="14"/>
      <c r="I40" s="14"/>
      <c r="J40" s="14"/>
      <c r="K40" s="14"/>
      <c r="L40" s="14"/>
      <c r="M40" s="3"/>
      <c r="N40" s="3"/>
    </row>
    <row r="41" spans="1:14" ht="24.75" x14ac:dyDescent="0.25">
      <c r="A41" s="6" t="s">
        <v>100</v>
      </c>
      <c r="B41" s="26" t="s">
        <v>101</v>
      </c>
      <c r="C41" s="6" t="s">
        <v>60</v>
      </c>
      <c r="D41" s="15">
        <v>1</v>
      </c>
      <c r="E41" s="15"/>
      <c r="F41" s="15">
        <f>D41*E41</f>
        <v>0</v>
      </c>
      <c r="G41" s="15"/>
      <c r="H41" s="15">
        <f>D41*G41</f>
        <v>0</v>
      </c>
      <c r="I41" s="15">
        <f>E41+G41</f>
        <v>0</v>
      </c>
      <c r="J41" s="15">
        <f>F41+H41</f>
        <v>0</v>
      </c>
      <c r="K41" s="15">
        <v>0</v>
      </c>
      <c r="L41" s="15">
        <f>D41*K41</f>
        <v>0</v>
      </c>
      <c r="M41" s="3"/>
      <c r="N41" s="3"/>
    </row>
    <row r="42" spans="1:14" ht="24.75" x14ac:dyDescent="0.25">
      <c r="A42" s="6" t="s">
        <v>102</v>
      </c>
      <c r="B42" s="26" t="s">
        <v>103</v>
      </c>
      <c r="C42" s="6" t="s">
        <v>60</v>
      </c>
      <c r="D42" s="15">
        <v>1</v>
      </c>
      <c r="E42" s="15"/>
      <c r="F42" s="15">
        <f>D42*E42</f>
        <v>0</v>
      </c>
      <c r="G42" s="15"/>
      <c r="H42" s="15">
        <f>D42*G42</f>
        <v>0</v>
      </c>
      <c r="I42" s="15">
        <f>E42+G42</f>
        <v>0</v>
      </c>
      <c r="J42" s="15">
        <f>F42+H42</f>
        <v>0</v>
      </c>
      <c r="K42" s="15">
        <v>0</v>
      </c>
      <c r="L42" s="15">
        <f>D42*K42</f>
        <v>0</v>
      </c>
      <c r="M42" s="3"/>
      <c r="N42" s="3"/>
    </row>
    <row r="43" spans="1:14" ht="51.75" x14ac:dyDescent="0.25">
      <c r="A43" s="13" t="s">
        <v>11</v>
      </c>
      <c r="B43" s="25" t="s">
        <v>104</v>
      </c>
      <c r="C43" s="13" t="s">
        <v>11</v>
      </c>
      <c r="D43" s="14"/>
      <c r="E43" s="14"/>
      <c r="F43" s="14"/>
      <c r="G43" s="14"/>
      <c r="H43" s="14"/>
      <c r="I43" s="14"/>
      <c r="J43" s="14"/>
      <c r="K43" s="14"/>
      <c r="L43" s="14"/>
      <c r="M43" s="3"/>
      <c r="N43" s="3"/>
    </row>
    <row r="44" spans="1:14" x14ac:dyDescent="0.25">
      <c r="A44" s="6" t="s">
        <v>105</v>
      </c>
      <c r="B44" s="26" t="s">
        <v>106</v>
      </c>
      <c r="C44" s="6" t="s">
        <v>60</v>
      </c>
      <c r="D44" s="15">
        <v>3</v>
      </c>
      <c r="E44" s="15"/>
      <c r="F44" s="15">
        <f>D44*E44</f>
        <v>0</v>
      </c>
      <c r="G44" s="15"/>
      <c r="H44" s="15">
        <f>D44*G44</f>
        <v>0</v>
      </c>
      <c r="I44" s="15">
        <f>E44+G44</f>
        <v>0</v>
      </c>
      <c r="J44" s="15">
        <f>F44+H44</f>
        <v>0</v>
      </c>
      <c r="K44" s="15">
        <v>0</v>
      </c>
      <c r="L44" s="15">
        <f>D44*K44</f>
        <v>0</v>
      </c>
      <c r="M44" s="3"/>
      <c r="N44" s="3"/>
    </row>
    <row r="45" spans="1:14" ht="39" x14ac:dyDescent="0.25">
      <c r="A45" s="13" t="s">
        <v>11</v>
      </c>
      <c r="B45" s="25" t="s">
        <v>107</v>
      </c>
      <c r="C45" s="13" t="s">
        <v>11</v>
      </c>
      <c r="D45" s="14"/>
      <c r="E45" s="14"/>
      <c r="F45" s="14"/>
      <c r="G45" s="14"/>
      <c r="H45" s="14"/>
      <c r="I45" s="14"/>
      <c r="J45" s="14"/>
      <c r="K45" s="14"/>
      <c r="L45" s="14"/>
      <c r="M45" s="3"/>
      <c r="N45" s="3"/>
    </row>
    <row r="46" spans="1:14" x14ac:dyDescent="0.25">
      <c r="A46" s="6" t="s">
        <v>108</v>
      </c>
      <c r="B46" s="26" t="s">
        <v>109</v>
      </c>
      <c r="C46" s="6" t="s">
        <v>60</v>
      </c>
      <c r="D46" s="15">
        <v>9</v>
      </c>
      <c r="E46" s="15"/>
      <c r="F46" s="15">
        <f>D46*E46</f>
        <v>0</v>
      </c>
      <c r="G46" s="15"/>
      <c r="H46" s="15">
        <f>D46*G46</f>
        <v>0</v>
      </c>
      <c r="I46" s="15">
        <f>E46+G46</f>
        <v>0</v>
      </c>
      <c r="J46" s="15">
        <f>F46+H46</f>
        <v>0</v>
      </c>
      <c r="K46" s="15">
        <v>0</v>
      </c>
      <c r="L46" s="15">
        <f>D46*K46</f>
        <v>0</v>
      </c>
      <c r="M46" s="3"/>
      <c r="N46" s="3"/>
    </row>
    <row r="47" spans="1:14" x14ac:dyDescent="0.25">
      <c r="A47" s="13" t="s">
        <v>11</v>
      </c>
      <c r="B47" s="25" t="s">
        <v>110</v>
      </c>
      <c r="C47" s="13" t="s">
        <v>11</v>
      </c>
      <c r="D47" s="14"/>
      <c r="E47" s="14"/>
      <c r="F47" s="14"/>
      <c r="G47" s="14"/>
      <c r="H47" s="14"/>
      <c r="I47" s="14"/>
      <c r="J47" s="14"/>
      <c r="K47" s="14"/>
      <c r="L47" s="14"/>
      <c r="M47" s="3"/>
      <c r="N47" s="3"/>
    </row>
    <row r="48" spans="1:14" x14ac:dyDescent="0.25">
      <c r="A48" s="6" t="s">
        <v>11</v>
      </c>
      <c r="B48" s="26" t="s">
        <v>111</v>
      </c>
      <c r="C48" s="6" t="s">
        <v>71</v>
      </c>
      <c r="D48" s="15">
        <v>17</v>
      </c>
      <c r="E48" s="15"/>
      <c r="F48" s="15">
        <f>D48*E48</f>
        <v>0</v>
      </c>
      <c r="G48" s="15"/>
      <c r="H48" s="15">
        <f>D48*G48</f>
        <v>0</v>
      </c>
      <c r="I48" s="15">
        <f>E48+G48</f>
        <v>0</v>
      </c>
      <c r="J48" s="15">
        <f>F48+H48</f>
        <v>0</v>
      </c>
      <c r="K48" s="15">
        <v>0</v>
      </c>
      <c r="L48" s="15">
        <f>D48*K48</f>
        <v>0</v>
      </c>
      <c r="M48" s="3"/>
      <c r="N48" s="3"/>
    </row>
    <row r="49" spans="1:14" x14ac:dyDescent="0.25">
      <c r="A49" s="6" t="s">
        <v>11</v>
      </c>
      <c r="B49" s="26" t="s">
        <v>112</v>
      </c>
      <c r="C49" s="6" t="s">
        <v>71</v>
      </c>
      <c r="D49" s="15">
        <v>2</v>
      </c>
      <c r="E49" s="15"/>
      <c r="F49" s="15">
        <f>D49*E49</f>
        <v>0</v>
      </c>
      <c r="G49" s="15"/>
      <c r="H49" s="15">
        <f>D49*G49</f>
        <v>0</v>
      </c>
      <c r="I49" s="15">
        <f>E49+G49</f>
        <v>0</v>
      </c>
      <c r="J49" s="15">
        <f>F49+H49</f>
        <v>0</v>
      </c>
      <c r="K49" s="15">
        <v>0</v>
      </c>
      <c r="L49" s="15">
        <f>D49*K49</f>
        <v>0</v>
      </c>
      <c r="M49" s="3"/>
      <c r="N49" s="3"/>
    </row>
    <row r="50" spans="1:14" ht="39" x14ac:dyDescent="0.25">
      <c r="A50" s="13" t="s">
        <v>11</v>
      </c>
      <c r="B50" s="25" t="s">
        <v>113</v>
      </c>
      <c r="C50" s="13" t="s">
        <v>11</v>
      </c>
      <c r="D50" s="14"/>
      <c r="E50" s="14"/>
      <c r="F50" s="14"/>
      <c r="G50" s="14"/>
      <c r="H50" s="14"/>
      <c r="I50" s="14"/>
      <c r="J50" s="14"/>
      <c r="K50" s="14"/>
      <c r="L50" s="14"/>
      <c r="M50" s="3"/>
      <c r="N50" s="3"/>
    </row>
    <row r="51" spans="1:14" x14ac:dyDescent="0.25">
      <c r="A51" s="6" t="s">
        <v>11</v>
      </c>
      <c r="B51" s="26" t="s">
        <v>114</v>
      </c>
      <c r="C51" s="6" t="s">
        <v>115</v>
      </c>
      <c r="D51" s="15">
        <v>3</v>
      </c>
      <c r="E51" s="15"/>
      <c r="F51" s="15">
        <f>D51*E51</f>
        <v>0</v>
      </c>
      <c r="G51" s="15"/>
      <c r="H51" s="15">
        <f>D51*G51</f>
        <v>0</v>
      </c>
      <c r="I51" s="15">
        <f>E51+G51</f>
        <v>0</v>
      </c>
      <c r="J51" s="15">
        <f>F51+H51</f>
        <v>0</v>
      </c>
      <c r="K51" s="15">
        <v>0</v>
      </c>
      <c r="L51" s="15">
        <f>D51*K51</f>
        <v>0</v>
      </c>
      <c r="M51" s="3"/>
      <c r="N51" s="3"/>
    </row>
    <row r="52" spans="1:14" x14ac:dyDescent="0.25">
      <c r="A52" s="13" t="s">
        <v>11</v>
      </c>
      <c r="B52" s="25" t="s">
        <v>85</v>
      </c>
      <c r="C52" s="13" t="s">
        <v>11</v>
      </c>
      <c r="D52" s="14"/>
      <c r="E52" s="14"/>
      <c r="F52" s="14"/>
      <c r="G52" s="14"/>
      <c r="H52" s="14"/>
      <c r="I52" s="14"/>
      <c r="J52" s="14"/>
      <c r="K52" s="14"/>
      <c r="L52" s="14"/>
      <c r="M52" s="3"/>
      <c r="N52" s="3"/>
    </row>
    <row r="53" spans="1:14" x14ac:dyDescent="0.25">
      <c r="A53" s="6" t="s">
        <v>11</v>
      </c>
      <c r="B53" s="26" t="s">
        <v>86</v>
      </c>
      <c r="C53" s="6" t="s">
        <v>77</v>
      </c>
      <c r="D53" s="15">
        <v>40</v>
      </c>
      <c r="E53" s="15"/>
      <c r="F53" s="15">
        <f>D53*E53</f>
        <v>0</v>
      </c>
      <c r="G53" s="15"/>
      <c r="H53" s="15">
        <f>D53*G53</f>
        <v>0</v>
      </c>
      <c r="I53" s="15">
        <f>E53+G53</f>
        <v>0</v>
      </c>
      <c r="J53" s="15">
        <f>F53+H53</f>
        <v>0</v>
      </c>
      <c r="K53" s="15">
        <v>0</v>
      </c>
      <c r="L53" s="15">
        <f>D53*K53</f>
        <v>0</v>
      </c>
      <c r="M53" s="3"/>
      <c r="N53" s="3"/>
    </row>
    <row r="54" spans="1:14" ht="39" x14ac:dyDescent="0.25">
      <c r="A54" s="13" t="s">
        <v>11</v>
      </c>
      <c r="B54" s="25" t="s">
        <v>87</v>
      </c>
      <c r="C54" s="13" t="s">
        <v>11</v>
      </c>
      <c r="D54" s="14"/>
      <c r="E54" s="14"/>
      <c r="F54" s="14"/>
      <c r="G54" s="14"/>
      <c r="H54" s="14"/>
      <c r="I54" s="14"/>
      <c r="J54" s="14"/>
      <c r="K54" s="14"/>
      <c r="L54" s="14"/>
      <c r="M54" s="3"/>
      <c r="N54" s="3"/>
    </row>
    <row r="55" spans="1:14" x14ac:dyDescent="0.25">
      <c r="A55" s="6" t="s">
        <v>11</v>
      </c>
      <c r="B55" s="26" t="s">
        <v>88</v>
      </c>
      <c r="C55" s="6" t="s">
        <v>77</v>
      </c>
      <c r="D55" s="15">
        <v>30</v>
      </c>
      <c r="E55" s="15"/>
      <c r="F55" s="15">
        <f>D55*E55</f>
        <v>0</v>
      </c>
      <c r="G55" s="15"/>
      <c r="H55" s="15">
        <f>D55*G55</f>
        <v>0</v>
      </c>
      <c r="I55" s="15">
        <f>E55+G55</f>
        <v>0</v>
      </c>
      <c r="J55" s="15">
        <f>F55+H55</f>
        <v>0</v>
      </c>
      <c r="K55" s="15">
        <v>0</v>
      </c>
      <c r="L55" s="15">
        <f>D55*K55</f>
        <v>0</v>
      </c>
      <c r="M55" s="3"/>
      <c r="N55" s="3"/>
    </row>
    <row r="56" spans="1:14" x14ac:dyDescent="0.25">
      <c r="A56" s="6" t="s">
        <v>11</v>
      </c>
      <c r="B56" s="26" t="s">
        <v>116</v>
      </c>
      <c r="C56" s="6" t="s">
        <v>71</v>
      </c>
      <c r="D56" s="15">
        <v>40</v>
      </c>
      <c r="E56" s="15"/>
      <c r="F56" s="15">
        <f>D56*E56</f>
        <v>0</v>
      </c>
      <c r="G56" s="15"/>
      <c r="H56" s="15">
        <f>D56*G56</f>
        <v>0</v>
      </c>
      <c r="I56" s="15">
        <f>E56+G56</f>
        <v>0</v>
      </c>
      <c r="J56" s="15">
        <f>F56+H56</f>
        <v>0</v>
      </c>
      <c r="K56" s="15">
        <v>0</v>
      </c>
      <c r="L56" s="15">
        <f>D56*K56</f>
        <v>0</v>
      </c>
      <c r="M56" s="3"/>
      <c r="N56" s="3"/>
    </row>
    <row r="57" spans="1:14" x14ac:dyDescent="0.25">
      <c r="A57" s="4" t="s">
        <v>11</v>
      </c>
      <c r="B57" s="24" t="s">
        <v>117</v>
      </c>
      <c r="C57" s="4" t="s">
        <v>11</v>
      </c>
      <c r="D57" s="12"/>
      <c r="E57" s="12"/>
      <c r="F57" s="12">
        <f>SUM(F33:F56)</f>
        <v>0</v>
      </c>
      <c r="G57" s="12"/>
      <c r="H57" s="12">
        <f>SUM(H33:H56)</f>
        <v>0</v>
      </c>
      <c r="I57" s="12"/>
      <c r="J57" s="12">
        <f>SUM(J33:J56)</f>
        <v>0</v>
      </c>
      <c r="K57" s="12"/>
      <c r="L57" s="12">
        <f>SUM(L33:L56)</f>
        <v>0</v>
      </c>
      <c r="M57" s="3"/>
      <c r="N57" s="3"/>
    </row>
    <row r="58" spans="1:14" x14ac:dyDescent="0.25">
      <c r="A58" s="6" t="s">
        <v>11</v>
      </c>
      <c r="B58" s="26" t="s">
        <v>11</v>
      </c>
      <c r="C58" s="6" t="s">
        <v>11</v>
      </c>
      <c r="D58" s="15"/>
      <c r="E58" s="15"/>
      <c r="F58" s="15"/>
      <c r="G58" s="15"/>
      <c r="H58" s="15"/>
      <c r="I58" s="15">
        <f>E58+G58</f>
        <v>0</v>
      </c>
      <c r="J58" s="15">
        <f>F58+H58</f>
        <v>0</v>
      </c>
      <c r="K58" s="15"/>
      <c r="L58" s="15"/>
      <c r="M58" s="3"/>
      <c r="N58" s="3"/>
    </row>
    <row r="59" spans="1:14" ht="30" x14ac:dyDescent="0.25">
      <c r="A59" s="4" t="s">
        <v>11</v>
      </c>
      <c r="B59" s="24" t="s">
        <v>118</v>
      </c>
      <c r="C59" s="4" t="s">
        <v>11</v>
      </c>
      <c r="D59" s="12"/>
      <c r="E59" s="12"/>
      <c r="F59" s="12"/>
      <c r="G59" s="12"/>
      <c r="H59" s="12"/>
      <c r="I59" s="12"/>
      <c r="J59" s="12"/>
      <c r="K59" s="12"/>
      <c r="L59" s="12"/>
      <c r="M59" s="3"/>
      <c r="N59" s="3"/>
    </row>
    <row r="60" spans="1:14" x14ac:dyDescent="0.25">
      <c r="A60" s="13" t="s">
        <v>11</v>
      </c>
      <c r="B60" s="25" t="s">
        <v>119</v>
      </c>
      <c r="C60" s="13" t="s">
        <v>11</v>
      </c>
      <c r="D60" s="14"/>
      <c r="E60" s="14"/>
      <c r="F60" s="14"/>
      <c r="G60" s="14"/>
      <c r="H60" s="14"/>
      <c r="I60" s="14"/>
      <c r="J60" s="14"/>
      <c r="K60" s="14"/>
      <c r="L60" s="14"/>
      <c r="M60" s="3"/>
      <c r="N60" s="3"/>
    </row>
    <row r="61" spans="1:14" x14ac:dyDescent="0.25">
      <c r="A61" s="6" t="s">
        <v>120</v>
      </c>
      <c r="B61" s="26" t="s">
        <v>121</v>
      </c>
      <c r="C61" s="6" t="s">
        <v>60</v>
      </c>
      <c r="D61" s="15">
        <v>0</v>
      </c>
      <c r="E61" s="15"/>
      <c r="F61" s="15"/>
      <c r="G61" s="15"/>
      <c r="H61" s="15"/>
      <c r="I61" s="15">
        <f>E61+G61</f>
        <v>0</v>
      </c>
      <c r="J61" s="15">
        <f>F61+H61</f>
        <v>0</v>
      </c>
      <c r="K61" s="15">
        <v>0</v>
      </c>
      <c r="L61" s="15">
        <v>0</v>
      </c>
      <c r="M61" s="3"/>
      <c r="N61" s="3"/>
    </row>
    <row r="62" spans="1:14" ht="26.25" x14ac:dyDescent="0.25">
      <c r="A62" s="13" t="s">
        <v>11</v>
      </c>
      <c r="B62" s="25" t="s">
        <v>99</v>
      </c>
      <c r="C62" s="13" t="s">
        <v>11</v>
      </c>
      <c r="D62" s="14"/>
      <c r="E62" s="14"/>
      <c r="F62" s="14"/>
      <c r="G62" s="14"/>
      <c r="H62" s="14"/>
      <c r="I62" s="14"/>
      <c r="J62" s="14"/>
      <c r="K62" s="14"/>
      <c r="L62" s="14"/>
      <c r="M62" s="3"/>
      <c r="N62" s="3"/>
    </row>
    <row r="63" spans="1:14" ht="24.75" x14ac:dyDescent="0.25">
      <c r="A63" s="6" t="s">
        <v>122</v>
      </c>
      <c r="B63" s="26" t="s">
        <v>123</v>
      </c>
      <c r="C63" s="6" t="s">
        <v>60</v>
      </c>
      <c r="D63" s="15">
        <v>1</v>
      </c>
      <c r="E63" s="15"/>
      <c r="F63" s="15">
        <f>D63*E63</f>
        <v>0</v>
      </c>
      <c r="G63" s="15"/>
      <c r="H63" s="15">
        <f>D63*G63</f>
        <v>0</v>
      </c>
      <c r="I63" s="15">
        <f>E63+G63</f>
        <v>0</v>
      </c>
      <c r="J63" s="15">
        <f>F63+H63</f>
        <v>0</v>
      </c>
      <c r="K63" s="15">
        <v>0</v>
      </c>
      <c r="L63" s="15">
        <f>D63*K63</f>
        <v>0</v>
      </c>
      <c r="M63" s="3"/>
      <c r="N63" s="3"/>
    </row>
    <row r="64" spans="1:14" ht="24.75" x14ac:dyDescent="0.25">
      <c r="A64" s="6" t="s">
        <v>124</v>
      </c>
      <c r="B64" s="26" t="s">
        <v>125</v>
      </c>
      <c r="C64" s="6" t="s">
        <v>60</v>
      </c>
      <c r="D64" s="15">
        <v>1</v>
      </c>
      <c r="E64" s="15"/>
      <c r="F64" s="15">
        <f>D64*E64</f>
        <v>0</v>
      </c>
      <c r="G64" s="15"/>
      <c r="H64" s="15">
        <f>D64*G64</f>
        <v>0</v>
      </c>
      <c r="I64" s="15">
        <f>E64+G64</f>
        <v>0</v>
      </c>
      <c r="J64" s="15">
        <f>F64+H64</f>
        <v>0</v>
      </c>
      <c r="K64" s="15">
        <v>0</v>
      </c>
      <c r="L64" s="15">
        <f>D64*K64</f>
        <v>0</v>
      </c>
      <c r="M64" s="3"/>
      <c r="N64" s="3"/>
    </row>
    <row r="65" spans="1:14" x14ac:dyDescent="0.25">
      <c r="A65" s="13" t="s">
        <v>11</v>
      </c>
      <c r="B65" s="25" t="s">
        <v>126</v>
      </c>
      <c r="C65" s="13" t="s">
        <v>11</v>
      </c>
      <c r="D65" s="17"/>
      <c r="E65" s="17"/>
      <c r="F65" s="17"/>
      <c r="G65" s="17"/>
      <c r="H65" s="17"/>
      <c r="I65" s="17"/>
      <c r="J65" s="17"/>
      <c r="K65" s="17"/>
      <c r="L65" s="17"/>
      <c r="M65" s="3"/>
      <c r="N65" s="3"/>
    </row>
    <row r="66" spans="1:14" x14ac:dyDescent="0.25">
      <c r="A66" s="6" t="s">
        <v>127</v>
      </c>
      <c r="B66" s="26" t="s">
        <v>128</v>
      </c>
      <c r="C66" s="6" t="s">
        <v>60</v>
      </c>
      <c r="D66" s="15">
        <v>3</v>
      </c>
      <c r="E66" s="15"/>
      <c r="F66" s="15">
        <f>D66*E66</f>
        <v>0</v>
      </c>
      <c r="G66" s="15"/>
      <c r="H66" s="15">
        <f>D66*G66</f>
        <v>0</v>
      </c>
      <c r="I66" s="15">
        <f>E66+G66</f>
        <v>0</v>
      </c>
      <c r="J66" s="15">
        <f>F66+H66</f>
        <v>0</v>
      </c>
      <c r="K66" s="16"/>
      <c r="L66" s="15">
        <f>D66*K66</f>
        <v>0</v>
      </c>
      <c r="M66" s="3"/>
      <c r="N66" s="3"/>
    </row>
    <row r="67" spans="1:14" ht="26.25" x14ac:dyDescent="0.25">
      <c r="A67" s="13" t="s">
        <v>11</v>
      </c>
      <c r="B67" s="25" t="s">
        <v>129</v>
      </c>
      <c r="C67" s="13" t="s">
        <v>11</v>
      </c>
      <c r="D67" s="14"/>
      <c r="E67" s="14"/>
      <c r="F67" s="14"/>
      <c r="G67" s="14"/>
      <c r="H67" s="14"/>
      <c r="I67" s="14"/>
      <c r="J67" s="14"/>
      <c r="K67" s="14"/>
      <c r="L67" s="14"/>
      <c r="M67" s="3"/>
      <c r="N67" s="3"/>
    </row>
    <row r="68" spans="1:14" x14ac:dyDescent="0.25">
      <c r="A68" s="6" t="s">
        <v>130</v>
      </c>
      <c r="B68" s="26" t="s">
        <v>131</v>
      </c>
      <c r="C68" s="6" t="s">
        <v>60</v>
      </c>
      <c r="D68" s="15">
        <v>1</v>
      </c>
      <c r="E68" s="15"/>
      <c r="F68" s="15">
        <f>D68*E68</f>
        <v>0</v>
      </c>
      <c r="G68" s="15"/>
      <c r="H68" s="15">
        <f>D68*G68</f>
        <v>0</v>
      </c>
      <c r="I68" s="15">
        <f>E68+G68</f>
        <v>0</v>
      </c>
      <c r="J68" s="15">
        <f>F68+H68</f>
        <v>0</v>
      </c>
      <c r="K68" s="15">
        <v>0</v>
      </c>
      <c r="L68" s="15">
        <f>D68*K68</f>
        <v>0</v>
      </c>
      <c r="M68" s="3"/>
      <c r="N68" s="3"/>
    </row>
    <row r="69" spans="1:14" x14ac:dyDescent="0.25">
      <c r="A69" s="13" t="s">
        <v>11</v>
      </c>
      <c r="B69" s="25" t="s">
        <v>110</v>
      </c>
      <c r="C69" s="13" t="s">
        <v>11</v>
      </c>
      <c r="D69" s="14"/>
      <c r="E69" s="14"/>
      <c r="F69" s="14"/>
      <c r="G69" s="14"/>
      <c r="H69" s="14"/>
      <c r="I69" s="14"/>
      <c r="J69" s="14"/>
      <c r="K69" s="14"/>
      <c r="L69" s="14"/>
      <c r="M69" s="3"/>
      <c r="N69" s="3"/>
    </row>
    <row r="70" spans="1:14" x14ac:dyDescent="0.25">
      <c r="A70" s="6" t="s">
        <v>11</v>
      </c>
      <c r="B70" s="26" t="s">
        <v>132</v>
      </c>
      <c r="C70" s="6" t="s">
        <v>71</v>
      </c>
      <c r="D70" s="15">
        <v>19</v>
      </c>
      <c r="E70" s="15"/>
      <c r="F70" s="15">
        <f>D70*E70</f>
        <v>0</v>
      </c>
      <c r="G70" s="15"/>
      <c r="H70" s="15">
        <f>D70*G70</f>
        <v>0</v>
      </c>
      <c r="I70" s="15">
        <f>E70+G70</f>
        <v>0</v>
      </c>
      <c r="J70" s="15">
        <f>F70+H70</f>
        <v>0</v>
      </c>
      <c r="K70" s="15">
        <v>0</v>
      </c>
      <c r="L70" s="15">
        <f>D70*K70</f>
        <v>0</v>
      </c>
      <c r="M70" s="3"/>
      <c r="N70" s="3"/>
    </row>
    <row r="71" spans="1:14" ht="39" x14ac:dyDescent="0.25">
      <c r="A71" s="13" t="s">
        <v>11</v>
      </c>
      <c r="B71" s="25" t="s">
        <v>113</v>
      </c>
      <c r="C71" s="13" t="s">
        <v>11</v>
      </c>
      <c r="D71" s="14"/>
      <c r="E71" s="14"/>
      <c r="F71" s="14"/>
      <c r="G71" s="14"/>
      <c r="H71" s="14"/>
      <c r="I71" s="14"/>
      <c r="J71" s="14"/>
      <c r="K71" s="14"/>
      <c r="L71" s="14"/>
      <c r="M71" s="3"/>
      <c r="N71" s="3"/>
    </row>
    <row r="72" spans="1:14" x14ac:dyDescent="0.25">
      <c r="A72" s="6" t="s">
        <v>11</v>
      </c>
      <c r="B72" s="26" t="s">
        <v>133</v>
      </c>
      <c r="C72" s="6" t="s">
        <v>115</v>
      </c>
      <c r="D72" s="15">
        <v>10</v>
      </c>
      <c r="E72" s="15"/>
      <c r="F72" s="15">
        <f>D72*E72</f>
        <v>0</v>
      </c>
      <c r="G72" s="15"/>
      <c r="H72" s="15">
        <f>D72*G72</f>
        <v>0</v>
      </c>
      <c r="I72" s="15">
        <f>E72+G72</f>
        <v>0</v>
      </c>
      <c r="J72" s="15">
        <f>F72+H72</f>
        <v>0</v>
      </c>
      <c r="K72" s="15">
        <v>0</v>
      </c>
      <c r="L72" s="15">
        <f>D72*K72</f>
        <v>0</v>
      </c>
      <c r="M72" s="3"/>
      <c r="N72" s="3"/>
    </row>
    <row r="73" spans="1:14" x14ac:dyDescent="0.25">
      <c r="A73" s="13" t="s">
        <v>11</v>
      </c>
      <c r="B73" s="25" t="s">
        <v>85</v>
      </c>
      <c r="C73" s="13" t="s">
        <v>11</v>
      </c>
      <c r="D73" s="14"/>
      <c r="E73" s="14"/>
      <c r="F73" s="14"/>
      <c r="G73" s="14"/>
      <c r="H73" s="14"/>
      <c r="I73" s="14"/>
      <c r="J73" s="14"/>
      <c r="K73" s="14"/>
      <c r="L73" s="14"/>
      <c r="M73" s="3"/>
      <c r="N73" s="3"/>
    </row>
    <row r="74" spans="1:14" x14ac:dyDescent="0.25">
      <c r="A74" s="6" t="s">
        <v>11</v>
      </c>
      <c r="B74" s="26" t="s">
        <v>86</v>
      </c>
      <c r="C74" s="6" t="s">
        <v>77</v>
      </c>
      <c r="D74" s="15">
        <v>25</v>
      </c>
      <c r="E74" s="15"/>
      <c r="F74" s="15">
        <f>D74*E74</f>
        <v>0</v>
      </c>
      <c r="G74" s="15"/>
      <c r="H74" s="15">
        <f>D74*G74</f>
        <v>0</v>
      </c>
      <c r="I74" s="15">
        <f>E74+G74</f>
        <v>0</v>
      </c>
      <c r="J74" s="15">
        <f>F74+H74</f>
        <v>0</v>
      </c>
      <c r="K74" s="15">
        <v>0</v>
      </c>
      <c r="L74" s="15">
        <f>D74*K74</f>
        <v>0</v>
      </c>
      <c r="M74" s="3"/>
      <c r="N74" s="3"/>
    </row>
    <row r="75" spans="1:14" ht="39" x14ac:dyDescent="0.25">
      <c r="A75" s="13" t="s">
        <v>11</v>
      </c>
      <c r="B75" s="25" t="s">
        <v>87</v>
      </c>
      <c r="C75" s="13" t="s">
        <v>11</v>
      </c>
      <c r="D75" s="14"/>
      <c r="E75" s="14"/>
      <c r="F75" s="14"/>
      <c r="G75" s="14"/>
      <c r="H75" s="14"/>
      <c r="I75" s="14"/>
      <c r="J75" s="14"/>
      <c r="K75" s="14"/>
      <c r="L75" s="14"/>
      <c r="M75" s="3"/>
      <c r="N75" s="3"/>
    </row>
    <row r="76" spans="1:14" x14ac:dyDescent="0.25">
      <c r="A76" s="6" t="s">
        <v>11</v>
      </c>
      <c r="B76" s="26" t="s">
        <v>88</v>
      </c>
      <c r="C76" s="6" t="s">
        <v>77</v>
      </c>
      <c r="D76" s="15">
        <v>15</v>
      </c>
      <c r="E76" s="15"/>
      <c r="F76" s="15">
        <f>D76*E76</f>
        <v>0</v>
      </c>
      <c r="G76" s="15"/>
      <c r="H76" s="15">
        <f>D76*G76</f>
        <v>0</v>
      </c>
      <c r="I76" s="15">
        <f>E76+G76</f>
        <v>0</v>
      </c>
      <c r="J76" s="15">
        <f>F76+H76</f>
        <v>0</v>
      </c>
      <c r="K76" s="15">
        <v>0</v>
      </c>
      <c r="L76" s="15">
        <f>D76*K76</f>
        <v>0</v>
      </c>
      <c r="M76" s="3"/>
      <c r="N76" s="3"/>
    </row>
    <row r="77" spans="1:14" x14ac:dyDescent="0.25">
      <c r="A77" s="6" t="s">
        <v>11</v>
      </c>
      <c r="B77" s="26" t="s">
        <v>116</v>
      </c>
      <c r="C77" s="6" t="s">
        <v>71</v>
      </c>
      <c r="D77" s="15">
        <v>20</v>
      </c>
      <c r="E77" s="15"/>
      <c r="F77" s="15">
        <f>D77*E77</f>
        <v>0</v>
      </c>
      <c r="G77" s="15"/>
      <c r="H77" s="15">
        <f>D77*G77</f>
        <v>0</v>
      </c>
      <c r="I77" s="15">
        <f>E77+G77</f>
        <v>0</v>
      </c>
      <c r="J77" s="15">
        <f>F77+H77</f>
        <v>0</v>
      </c>
      <c r="K77" s="15">
        <v>0</v>
      </c>
      <c r="L77" s="15">
        <f>D77*K77</f>
        <v>0</v>
      </c>
      <c r="M77" s="3"/>
      <c r="N77" s="3"/>
    </row>
    <row r="78" spans="1:14" x14ac:dyDescent="0.25">
      <c r="A78" s="4" t="s">
        <v>11</v>
      </c>
      <c r="B78" s="24" t="s">
        <v>134</v>
      </c>
      <c r="C78" s="4" t="s">
        <v>11</v>
      </c>
      <c r="D78" s="12"/>
      <c r="E78" s="12"/>
      <c r="F78" s="12">
        <f>SUM(F60:F77)</f>
        <v>0</v>
      </c>
      <c r="G78" s="12"/>
      <c r="H78" s="12">
        <f>SUM(H60:H77)</f>
        <v>0</v>
      </c>
      <c r="I78" s="12"/>
      <c r="J78" s="12">
        <f>SUM(J60:J77)</f>
        <v>0</v>
      </c>
      <c r="K78" s="12"/>
      <c r="L78" s="12">
        <f>SUM(L60:L77)</f>
        <v>0</v>
      </c>
      <c r="M78" s="3"/>
      <c r="N78" s="3"/>
    </row>
    <row r="79" spans="1:14" x14ac:dyDescent="0.25">
      <c r="A79" s="6" t="s">
        <v>11</v>
      </c>
      <c r="B79" s="26" t="s">
        <v>11</v>
      </c>
      <c r="C79" s="6" t="s">
        <v>11</v>
      </c>
      <c r="D79" s="15"/>
      <c r="E79" s="15"/>
      <c r="F79" s="15"/>
      <c r="G79" s="15"/>
      <c r="H79" s="15"/>
      <c r="I79" s="15">
        <f>E79+G79</f>
        <v>0</v>
      </c>
      <c r="J79" s="15">
        <f>F79+H79</f>
        <v>0</v>
      </c>
      <c r="K79" s="15"/>
      <c r="L79" s="15"/>
      <c r="M79" s="3"/>
      <c r="N79" s="3"/>
    </row>
    <row r="80" spans="1:14" x14ac:dyDescent="0.25">
      <c r="A80" s="4" t="s">
        <v>11</v>
      </c>
      <c r="B80" s="24" t="s">
        <v>135</v>
      </c>
      <c r="C80" s="4" t="s">
        <v>11</v>
      </c>
      <c r="D80" s="12"/>
      <c r="E80" s="12"/>
      <c r="F80" s="12"/>
      <c r="G80" s="12"/>
      <c r="H80" s="12"/>
      <c r="I80" s="12"/>
      <c r="J80" s="12"/>
      <c r="K80" s="12"/>
      <c r="L80" s="12"/>
      <c r="M80" s="3"/>
      <c r="N80" s="3"/>
    </row>
    <row r="81" spans="1:14" ht="26.25" x14ac:dyDescent="0.25">
      <c r="A81" s="13" t="s">
        <v>11</v>
      </c>
      <c r="B81" s="25" t="s">
        <v>136</v>
      </c>
      <c r="C81" s="13" t="s">
        <v>11</v>
      </c>
      <c r="D81" s="14"/>
      <c r="E81" s="14"/>
      <c r="F81" s="14"/>
      <c r="G81" s="14"/>
      <c r="H81" s="14"/>
      <c r="I81" s="14"/>
      <c r="J81" s="14"/>
      <c r="K81" s="14"/>
      <c r="L81" s="14"/>
      <c r="M81" s="3"/>
      <c r="N81" s="3"/>
    </row>
    <row r="82" spans="1:14" x14ac:dyDescent="0.25">
      <c r="A82" s="6" t="s">
        <v>11</v>
      </c>
      <c r="B82" s="26" t="s">
        <v>137</v>
      </c>
      <c r="C82" s="6" t="s">
        <v>138</v>
      </c>
      <c r="D82" s="15">
        <v>7</v>
      </c>
      <c r="E82" s="15"/>
      <c r="F82" s="15">
        <f>D82*E82</f>
        <v>0</v>
      </c>
      <c r="G82" s="15"/>
      <c r="H82" s="15">
        <f>D82*G82</f>
        <v>0</v>
      </c>
      <c r="I82" s="15">
        <f>E82+G82</f>
        <v>0</v>
      </c>
      <c r="J82" s="15">
        <f>F82+H82</f>
        <v>0</v>
      </c>
      <c r="K82" s="15">
        <v>0</v>
      </c>
      <c r="L82" s="15">
        <f>D82*K82</f>
        <v>0</v>
      </c>
      <c r="M82" s="3"/>
      <c r="N82" s="3"/>
    </row>
    <row r="83" spans="1:14" x14ac:dyDescent="0.25">
      <c r="A83" s="4" t="s">
        <v>11</v>
      </c>
      <c r="B83" s="24" t="s">
        <v>139</v>
      </c>
      <c r="C83" s="4" t="s">
        <v>11</v>
      </c>
      <c r="D83" s="12"/>
      <c r="E83" s="12"/>
      <c r="F83" s="12">
        <f>SUM(F81:F82)</f>
        <v>0</v>
      </c>
      <c r="G83" s="12"/>
      <c r="H83" s="12">
        <f>SUM(H81:H82)</f>
        <v>0</v>
      </c>
      <c r="I83" s="12"/>
      <c r="J83" s="12">
        <f>SUM(J81:J82)</f>
        <v>0</v>
      </c>
      <c r="K83" s="12"/>
      <c r="L83" s="12">
        <f>SUM(L81:L82)</f>
        <v>0</v>
      </c>
      <c r="M83" s="3"/>
      <c r="N83" s="3"/>
    </row>
    <row r="84" spans="1:14" x14ac:dyDescent="0.25">
      <c r="A84" s="6" t="s">
        <v>11</v>
      </c>
      <c r="B84" s="26" t="s">
        <v>11</v>
      </c>
      <c r="C84" s="6" t="s">
        <v>11</v>
      </c>
      <c r="D84" s="15"/>
      <c r="E84" s="15"/>
      <c r="F84" s="15"/>
      <c r="G84" s="15"/>
      <c r="H84" s="15"/>
      <c r="I84" s="15">
        <f>E84+G84</f>
        <v>0</v>
      </c>
      <c r="J84" s="15">
        <f>F84+H84</f>
        <v>0</v>
      </c>
      <c r="K84" s="15"/>
      <c r="L84" s="15"/>
      <c r="M84" s="3"/>
      <c r="N84" s="3"/>
    </row>
    <row r="85" spans="1:14" x14ac:dyDescent="0.25">
      <c r="A85" s="4" t="s">
        <v>11</v>
      </c>
      <c r="B85" s="24" t="s">
        <v>140</v>
      </c>
      <c r="C85" s="4" t="s">
        <v>11</v>
      </c>
      <c r="D85" s="12"/>
      <c r="E85" s="12"/>
      <c r="F85" s="12"/>
      <c r="G85" s="12"/>
      <c r="H85" s="12"/>
      <c r="I85" s="12"/>
      <c r="J85" s="12"/>
      <c r="K85" s="12"/>
      <c r="L85" s="12"/>
      <c r="M85" s="3"/>
      <c r="N85" s="3"/>
    </row>
    <row r="86" spans="1:14" x14ac:dyDescent="0.25">
      <c r="A86" s="13" t="s">
        <v>11</v>
      </c>
      <c r="B86" s="25" t="s">
        <v>141</v>
      </c>
      <c r="C86" s="13" t="s">
        <v>11</v>
      </c>
      <c r="D86" s="14"/>
      <c r="E86" s="14"/>
      <c r="F86" s="14"/>
      <c r="G86" s="14"/>
      <c r="H86" s="14"/>
      <c r="I86" s="14"/>
      <c r="J86" s="14"/>
      <c r="K86" s="14"/>
      <c r="L86" s="14"/>
      <c r="M86" s="3"/>
      <c r="N86" s="3"/>
    </row>
    <row r="87" spans="1:14" x14ac:dyDescent="0.25">
      <c r="A87" s="13" t="s">
        <v>11</v>
      </c>
      <c r="B87" s="25" t="s">
        <v>142</v>
      </c>
      <c r="C87" s="13" t="s">
        <v>11</v>
      </c>
      <c r="D87" s="14"/>
      <c r="E87" s="14"/>
      <c r="F87" s="14"/>
      <c r="G87" s="14"/>
      <c r="H87" s="14"/>
      <c r="I87" s="14"/>
      <c r="J87" s="14"/>
      <c r="K87" s="14"/>
      <c r="L87" s="14"/>
      <c r="M87" s="3"/>
      <c r="N87" s="3"/>
    </row>
    <row r="88" spans="1:14" x14ac:dyDescent="0.25">
      <c r="A88" s="13" t="s">
        <v>11</v>
      </c>
      <c r="B88" s="25" t="s">
        <v>143</v>
      </c>
      <c r="C88" s="13" t="s">
        <v>11</v>
      </c>
      <c r="D88" s="14"/>
      <c r="E88" s="14"/>
      <c r="F88" s="14"/>
      <c r="G88" s="14"/>
      <c r="H88" s="14"/>
      <c r="I88" s="14"/>
      <c r="J88" s="14"/>
      <c r="K88" s="14"/>
      <c r="L88" s="14"/>
      <c r="M88" s="3"/>
      <c r="N88" s="3"/>
    </row>
    <row r="89" spans="1:14" x14ac:dyDescent="0.25">
      <c r="A89" s="6" t="s">
        <v>11</v>
      </c>
      <c r="B89" s="26" t="s">
        <v>144</v>
      </c>
      <c r="C89" s="6" t="s">
        <v>145</v>
      </c>
      <c r="D89" s="15">
        <v>80</v>
      </c>
      <c r="E89" s="15"/>
      <c r="F89" s="15">
        <f>D89*E89</f>
        <v>0</v>
      </c>
      <c r="G89" s="15"/>
      <c r="H89" s="15">
        <f>D89*G89</f>
        <v>0</v>
      </c>
      <c r="I89" s="15">
        <f t="shared" ref="I89:J91" si="9">E89+G89</f>
        <v>0</v>
      </c>
      <c r="J89" s="15">
        <f t="shared" si="9"/>
        <v>0</v>
      </c>
      <c r="K89" s="15">
        <v>0</v>
      </c>
      <c r="L89" s="15">
        <f>D89*K89</f>
        <v>0</v>
      </c>
      <c r="M89" s="3"/>
      <c r="N89" s="3"/>
    </row>
    <row r="90" spans="1:14" x14ac:dyDescent="0.25">
      <c r="A90" s="6" t="s">
        <v>11</v>
      </c>
      <c r="B90" s="26" t="s">
        <v>146</v>
      </c>
      <c r="C90" s="6" t="s">
        <v>145</v>
      </c>
      <c r="D90" s="15">
        <v>24</v>
      </c>
      <c r="E90" s="15"/>
      <c r="F90" s="15">
        <f>D90*E90</f>
        <v>0</v>
      </c>
      <c r="G90" s="15"/>
      <c r="H90" s="15">
        <f>D90*G90</f>
        <v>0</v>
      </c>
      <c r="I90" s="15">
        <f t="shared" si="9"/>
        <v>0</v>
      </c>
      <c r="J90" s="15">
        <f t="shared" si="9"/>
        <v>0</v>
      </c>
      <c r="K90" s="15">
        <v>0</v>
      </c>
      <c r="L90" s="15">
        <f>D90*K90</f>
        <v>0</v>
      </c>
      <c r="M90" s="3"/>
      <c r="N90" s="3"/>
    </row>
    <row r="91" spans="1:14" x14ac:dyDescent="0.25">
      <c r="A91" s="6" t="s">
        <v>11</v>
      </c>
      <c r="B91" s="26" t="s">
        <v>147</v>
      </c>
      <c r="C91" s="6" t="s">
        <v>145</v>
      </c>
      <c r="D91" s="15">
        <v>8</v>
      </c>
      <c r="E91" s="15"/>
      <c r="F91" s="15">
        <f>D91*E91</f>
        <v>0</v>
      </c>
      <c r="G91" s="15"/>
      <c r="H91" s="15">
        <f>D91*G91</f>
        <v>0</v>
      </c>
      <c r="I91" s="15">
        <f t="shared" si="9"/>
        <v>0</v>
      </c>
      <c r="J91" s="15">
        <f t="shared" si="9"/>
        <v>0</v>
      </c>
      <c r="K91" s="15">
        <v>0</v>
      </c>
      <c r="L91" s="15">
        <f>D91*K91</f>
        <v>0</v>
      </c>
      <c r="M91" s="3"/>
      <c r="N91" s="3"/>
    </row>
    <row r="92" spans="1:14" x14ac:dyDescent="0.25">
      <c r="A92" s="4" t="s">
        <v>11</v>
      </c>
      <c r="B92" s="24" t="s">
        <v>148</v>
      </c>
      <c r="C92" s="4" t="s">
        <v>11</v>
      </c>
      <c r="D92" s="12"/>
      <c r="E92" s="12"/>
      <c r="F92" s="12">
        <f>SUM(F86:F91)</f>
        <v>0</v>
      </c>
      <c r="G92" s="12"/>
      <c r="H92" s="12">
        <f>SUM(H86:H91)</f>
        <v>0</v>
      </c>
      <c r="I92" s="12"/>
      <c r="J92" s="12">
        <f>SUM(J86:J91)</f>
        <v>0</v>
      </c>
      <c r="K92" s="12"/>
      <c r="L92" s="12">
        <f>SUM(L86:L91)</f>
        <v>0</v>
      </c>
      <c r="M92" s="3"/>
      <c r="N92" s="3"/>
    </row>
    <row r="93" spans="1:14" x14ac:dyDescent="0.25">
      <c r="A93" s="6" t="s">
        <v>11</v>
      </c>
      <c r="B93" s="26" t="s">
        <v>11</v>
      </c>
      <c r="C93" s="6" t="s">
        <v>11</v>
      </c>
      <c r="D93" s="15"/>
      <c r="E93" s="15"/>
      <c r="F93" s="15"/>
      <c r="G93" s="15"/>
      <c r="H93" s="15"/>
      <c r="I93" s="15">
        <f>E93+G93</f>
        <v>0</v>
      </c>
      <c r="J93" s="15">
        <f>F93+H93</f>
        <v>0</v>
      </c>
      <c r="K93" s="15"/>
      <c r="L93" s="15"/>
      <c r="M93" s="3"/>
      <c r="N93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5" x14ac:dyDescent="0.25"/>
  <cols>
    <col min="1" max="1" width="20.5703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11</v>
      </c>
      <c r="C12" s="3"/>
    </row>
    <row r="13" spans="1:3" x14ac:dyDescent="0.25">
      <c r="A13" s="2" t="s">
        <v>20</v>
      </c>
      <c r="B13" s="5" t="s">
        <v>21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25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37</v>
      </c>
      <c r="C24" s="3"/>
    </row>
    <row r="25" spans="1:3" x14ac:dyDescent="0.25">
      <c r="A25" s="2" t="s">
        <v>38</v>
      </c>
      <c r="B25" s="7" t="s">
        <v>32</v>
      </c>
      <c r="C25" s="3"/>
    </row>
    <row r="26" spans="1:3" x14ac:dyDescent="0.25">
      <c r="A26" s="2" t="s">
        <v>39</v>
      </c>
      <c r="B26" s="7" t="s">
        <v>32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ht="36.75" x14ac:dyDescent="0.25">
      <c r="A29" s="8" t="s">
        <v>42</v>
      </c>
      <c r="B29" s="7" t="s">
        <v>43</v>
      </c>
      <c r="C29" s="3"/>
    </row>
    <row r="30" spans="1:3" x14ac:dyDescent="0.25">
      <c r="A30" s="2" t="s">
        <v>11</v>
      </c>
      <c r="B30" s="6" t="s">
        <v>11</v>
      </c>
      <c r="C30" s="3"/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Uživatel systému Windows</cp:lastModifiedBy>
  <dcterms:created xsi:type="dcterms:W3CDTF">2020-04-09T11:19:14Z</dcterms:created>
  <dcterms:modified xsi:type="dcterms:W3CDTF">2020-05-19T09:45:02Z</dcterms:modified>
</cp:coreProperties>
</file>